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710" activeTab="0"/>
  </bookViews>
  <sheets>
    <sheet name="LISTA INVESTITII - 31.08.2015" sheetId="1" r:id="rId1"/>
  </sheets>
  <definedNames/>
  <calcPr fullCalcOnLoad="1"/>
</workbook>
</file>

<file path=xl/sharedStrings.xml><?xml version="1.0" encoding="utf-8"?>
<sst xmlns="http://schemas.openxmlformats.org/spreadsheetml/2006/main" count="809" uniqueCount="392">
  <si>
    <t>CONSILIUL JUDETEAN BACAU</t>
  </si>
  <si>
    <t>CRT</t>
  </si>
  <si>
    <t>BUGET</t>
  </si>
  <si>
    <t>LOCAL</t>
  </si>
  <si>
    <t>TVA</t>
  </si>
  <si>
    <t>DENUMIRE  OBIECTIV</t>
  </si>
  <si>
    <t>PROGRAMUL</t>
  </si>
  <si>
    <t>CONSILIULUI JUDETEAN BACAU</t>
  </si>
  <si>
    <t xml:space="preserve">TOTAL  </t>
  </si>
  <si>
    <t>din  care :</t>
  </si>
  <si>
    <t>A</t>
  </si>
  <si>
    <t>LUCRARI  IN  CONTINUARE</t>
  </si>
  <si>
    <t>B</t>
  </si>
  <si>
    <t>LUCRARI  NOI</t>
  </si>
  <si>
    <t>C</t>
  </si>
  <si>
    <t>CONSILIUL  JUDETEAN  BACAU</t>
  </si>
  <si>
    <t>APARAT  PROPRIU</t>
  </si>
  <si>
    <t>I</t>
  </si>
  <si>
    <t>CAP. 60.02 - APARARE -  CMJ  din  care:</t>
  </si>
  <si>
    <t>CAP. 61.02 - ORDINE PUBLICA  SI SIGURANTA NAT.  din  care:</t>
  </si>
  <si>
    <t>II</t>
  </si>
  <si>
    <t>SPITALUL JUDETEAN DE URGENTA</t>
  </si>
  <si>
    <t>LUCRARI IN CONTINUARE</t>
  </si>
  <si>
    <t>V</t>
  </si>
  <si>
    <t>COMPLEXUL MUZEAL DE STIINTELE NATURII " ION BORCEA "</t>
  </si>
  <si>
    <t>FILARMONICA "MIHAIL JORA" BACAU</t>
  </si>
  <si>
    <t>LUCRARI IN COINTINUARE</t>
  </si>
  <si>
    <t>CENTRE REZIDENTIALE PENTRU COPII</t>
  </si>
  <si>
    <t>IV</t>
  </si>
  <si>
    <t>LUCRARI NOI</t>
  </si>
  <si>
    <t>FONDURI</t>
  </si>
  <si>
    <t>NERAMB</t>
  </si>
  <si>
    <t>SUBV</t>
  </si>
  <si>
    <t>VENITURI</t>
  </si>
  <si>
    <t>PROPRII</t>
  </si>
  <si>
    <t>CENTRE DE INGRIJIRE SI ASISTENTA SOCIALA ADULTI</t>
  </si>
  <si>
    <t xml:space="preserve">                                                                                                               </t>
  </si>
  <si>
    <t>NR.</t>
  </si>
  <si>
    <t>PLAN</t>
  </si>
  <si>
    <t>EXEC. LUCRARI CATEDRALA ORTODOXA "INALTAREA DOMNULUI" BACAU</t>
  </si>
  <si>
    <t>BACAU POS MEDIU AXA 2 - DOCUMENTATII TEHNICO-ECONOMICE, AUDIT</t>
  </si>
  <si>
    <t>COMPLETAREA SISTEMELOR CLASICE EXISTENTE DE INCALZIRE CU</t>
  </si>
  <si>
    <t>SISTEME CARE UTILIZEAZA ENERGIE SOLARA, LA O SERIE DE CLADIRI</t>
  </si>
  <si>
    <t>ALTE  CHELTUIELI   din care:</t>
  </si>
  <si>
    <t>ALTE  CHELTUIELI  din care:</t>
  </si>
  <si>
    <t>III</t>
  </si>
  <si>
    <t>DE INVESTITII AL  BUGETULUI PROPRIU AL</t>
  </si>
  <si>
    <t xml:space="preserve"> ALTE  CHELTUIELI  din care:</t>
  </si>
  <si>
    <t>SERVICIUL PUBLIC JUDETEAN DE DRUMURI  din care :</t>
  </si>
  <si>
    <t>DOTARI INDEPENDENTE</t>
  </si>
  <si>
    <t>DOTARI  INDEPENDENTE</t>
  </si>
  <si>
    <t>ALTE CHELTUIELI  din care :</t>
  </si>
  <si>
    <t>ALOCATII</t>
  </si>
  <si>
    <t>ALTE  CHELTUIELI  din care :</t>
  </si>
  <si>
    <t>VII</t>
  </si>
  <si>
    <t>COMPLEXUL MUZEAL  "IULIAN ANTONESCU"</t>
  </si>
  <si>
    <t>CHELT. DE EXPERT, PROIECT. SI DE EXEC. PT PREV/INLAT.CALAM NAT</t>
  </si>
  <si>
    <t>ALTE   CHELTUIELI  -   din care :</t>
  </si>
  <si>
    <t>ALTE CHELTUIELI ASIMILATE INVEST - RK, PROIECT, EXEC</t>
  </si>
  <si>
    <t>REABILITARE CLADIRE EXISTENTA PT. BIROURI MULTIFUNCTIONALE</t>
  </si>
  <si>
    <t>SI CABINETE MEDICALE IN CADRUL CRRN DARMANESTI INCLUSIV</t>
  </si>
  <si>
    <t>CHELT. CONEXE ( DIR. SANT. ASIST TEH, TAXE, AVIZE, ACORDURI )</t>
  </si>
  <si>
    <t>DOCUM. TEH-ECON SI EXEC. LUCRARI - COMPARTIMENTARE SI</t>
  </si>
  <si>
    <t>INCLUSIV CHELTUIELI CONEXE ( ASISTENTA TEHNICA, PROIECT DE URMARIRE</t>
  </si>
  <si>
    <t>EXECUTIE LUCRARI INSTALATII INTERIOARE SI EXTERIOARE LA CATEDRALA</t>
  </si>
  <si>
    <t xml:space="preserve"> STUDII PREFEZ./FEZAB ( DALI, EXPERT TEH. DOC. TEH-ECON )</t>
  </si>
  <si>
    <t>STUDIU IN VEDEREA ELABORARII HARTILOR DE RISC LA INUNDATII</t>
  </si>
  <si>
    <t xml:space="preserve">ALTE  CHELTUIELI  </t>
  </si>
  <si>
    <t xml:space="preserve">ALTE CHELTUIELI DE INVESTITII  </t>
  </si>
  <si>
    <t xml:space="preserve">ALTE   CHELTUIELI  </t>
  </si>
  <si>
    <t>CIAPV RACHITOASA</t>
  </si>
  <si>
    <t>CRRN DARMANESTI</t>
  </si>
  <si>
    <t>CRRPH COMANESTI</t>
  </si>
  <si>
    <t xml:space="preserve">ALTE  CHELTUIELI   </t>
  </si>
  <si>
    <t xml:space="preserve">PROIECTE  </t>
  </si>
  <si>
    <t xml:space="preserve">CREDIT </t>
  </si>
  <si>
    <t>BANCAR</t>
  </si>
  <si>
    <r>
      <t xml:space="preserve">AL SPITALULUI JUDETEAN DE URGENTA BACAU </t>
    </r>
    <r>
      <rPr>
        <b/>
        <sz val="8"/>
        <color indexed="10"/>
        <rFont val="Arial"/>
        <family val="2"/>
      </rPr>
      <t xml:space="preserve"> SMIS 12223</t>
    </r>
  </si>
  <si>
    <r>
      <t xml:space="preserve">PROIECT INTEGRAT DE </t>
    </r>
    <r>
      <rPr>
        <b/>
        <sz val="8"/>
        <color indexed="10"/>
        <rFont val="Arial"/>
        <family val="2"/>
      </rPr>
      <t>MANAGEMENT AL DESEURILOR</t>
    </r>
    <r>
      <rPr>
        <sz val="8"/>
        <rFont val="Arial"/>
        <family val="2"/>
      </rPr>
      <t xml:space="preserve"> SOLIDE IN JUDETUL</t>
    </r>
  </si>
  <si>
    <r>
      <t>PROIECT, EXEC.LUCRARI, DOTARI SI ECHIPAMENTE, ALTE CHELT. CONEXE</t>
    </r>
    <r>
      <rPr>
        <b/>
        <sz val="8"/>
        <rFont val="Arial"/>
        <family val="2"/>
      </rPr>
      <t xml:space="preserve"> (56)</t>
    </r>
  </si>
  <si>
    <r>
      <t>AFLATE IN PROPRIETATEA PUBLICA A JUDETULUI BACAU  (</t>
    </r>
    <r>
      <rPr>
        <b/>
        <sz val="8"/>
        <color indexed="10"/>
        <rFont val="Arial"/>
        <family val="2"/>
      </rPr>
      <t xml:space="preserve"> CASA VERDE </t>
    </r>
    <r>
      <rPr>
        <sz val="8"/>
        <rFont val="Arial"/>
        <family val="2"/>
      </rPr>
      <t>)</t>
    </r>
    <r>
      <rPr>
        <b/>
        <sz val="8"/>
        <rFont val="Arial"/>
        <family val="2"/>
      </rPr>
      <t xml:space="preserve"> (71)</t>
    </r>
  </si>
  <si>
    <t>BS</t>
  </si>
  <si>
    <t>TOTAL</t>
  </si>
  <si>
    <t>2=3+4+5+6</t>
  </si>
  <si>
    <t>ALOCATII BUGET LOCAL  :  DIN CARE</t>
  </si>
  <si>
    <t>DOTARI</t>
  </si>
  <si>
    <t>SOFT INFORMATIZARE STARE CIVILA</t>
  </si>
  <si>
    <t>R K AMBULATORIUL DE SPECIALITATE PEDIATRIE INCLUSIV CHELT CONEXE</t>
  </si>
  <si>
    <t>RK - CAI DE ACCES SI ALEI PIETONALE IN INCINTA SJU INCLUSIV CHELT CONEXE</t>
  </si>
  <si>
    <t>LUCRARI DE INTERVENTIE PENTRU PREVENIREA SI INLATURAREA EFECTELOR</t>
  </si>
  <si>
    <t>NR. 9 BACAU INCLUSIV CHELTUIELI CONEXE</t>
  </si>
  <si>
    <t>MII LEI</t>
  </si>
  <si>
    <t>ALTE</t>
  </si>
  <si>
    <t>SURSE</t>
  </si>
  <si>
    <t>RESTAURAREA SI VALORIFICAREA DURABILA A PATRIMONIULUI CULTURAL</t>
  </si>
  <si>
    <r>
      <t xml:space="preserve">OBSERVATORUL ASTRONOMIC VICTOR ANESTIN BACAU - </t>
    </r>
    <r>
      <rPr>
        <b/>
        <sz val="8"/>
        <color indexed="10"/>
        <rFont val="Arial"/>
        <family val="2"/>
      </rPr>
      <t>SMIS 13163</t>
    </r>
  </si>
  <si>
    <t>Intocmit : Mioara Mitri</t>
  </si>
  <si>
    <t xml:space="preserve">DEZVOLTAREA INFRASTRUCTURII HARDWARE SI SOFTWARE PENTRU OFERIREA DE </t>
  </si>
  <si>
    <t xml:space="preserve">SERVICII DE E-ADMINISTRATIE, INCLUSIV GESTIONAREA REGISTRULUI AGRICOL IN </t>
  </si>
  <si>
    <r>
      <t xml:space="preserve">FORMAT ELECTRONIC IN JUDETUL BACAU - </t>
    </r>
    <r>
      <rPr>
        <b/>
        <sz val="8"/>
        <color indexed="10"/>
        <rFont val="Arial"/>
        <family val="2"/>
      </rPr>
      <t>SMIS 48412</t>
    </r>
  </si>
  <si>
    <t>MODERNIZARE DJ. 207 F SIRETU - SERBESTI, KM. 11+500 - 14+100</t>
  </si>
  <si>
    <t>EXPERTIZA + DALI - REABILITARE SI MODERNIZARE DJ. 241 LIMITA JUD. VRANCEA</t>
  </si>
  <si>
    <t>PODU TURCULUI, GLAVANESTI, MOTOSENI, RACHITOASA, COLONESTI, IZVORUL</t>
  </si>
  <si>
    <t>BERHECIULUI, KM. 25+000 - 83+368</t>
  </si>
  <si>
    <t>RA AEROPORTUL INTERNATIONAL GEORGE ENESCU BACAU</t>
  </si>
  <si>
    <t>ACHIZITII ANIMALE NATURALIZATE SI MULAJE</t>
  </si>
  <si>
    <t>ACHIZITII PESTI EXOTICI , PAPAGALI , ACVARII</t>
  </si>
  <si>
    <t>CRRPH UNGURENI</t>
  </si>
  <si>
    <t xml:space="preserve">TRANSPORTURI  -   CAP.  84. A            </t>
  </si>
  <si>
    <t>VIII</t>
  </si>
  <si>
    <t>ALTE ACTIUNI ECONOMICE - CAP. 87 A</t>
  </si>
  <si>
    <t>ACTIVITATII DE SALVAMONT</t>
  </si>
  <si>
    <t>SERVICIUL PUBLIC JUDET.PENTRU PROMOVAREA TURISMULUI SI COORDONAREA</t>
  </si>
  <si>
    <t>ASIGURARI SI ASISTENTA SOCIALA  -  CAP. 68. A</t>
  </si>
  <si>
    <t>CULTURA, RECREERE SI RELIGIE  -  CAP. 67. A</t>
  </si>
  <si>
    <t>INVATAMANT  SPECIAL  -  CAP. 65. A</t>
  </si>
  <si>
    <t>DIRECTIA JUD.DE EVID.PERSOANELOR  -  CAP. 54. A</t>
  </si>
  <si>
    <t>AUTORITATI PUBLICE  -  CAP. 51. A  din  care:</t>
  </si>
  <si>
    <t>ALTE CHELTUIELI   din care :</t>
  </si>
  <si>
    <t>CAP. 70. A -  LOCUINTE SERVICII SI DEZVOLTARE PUBLICA  din  care:</t>
  </si>
  <si>
    <t>CAP. 74. A -   MEDIU  din  care:</t>
  </si>
  <si>
    <t>ALTE SERV. PUBL. GENERALE   - CAP. 54. A    din  care:</t>
  </si>
  <si>
    <t>PACHET STATIE DE STERILIZARE MATERNITATE SI MOBILIER AFERENT (12 rate din 36)</t>
  </si>
  <si>
    <t>STATIE POSTPROCESARE IMAGINE COMPUTER TOMOGRAF - LABORATORUL DE RADIOLOGIE</t>
  </si>
  <si>
    <t>MASINA DE DEVELOPAT - LABORATORUL DE RADIOLOGIE SI IMAGISTICA MEDICALA - 3 BUC</t>
  </si>
  <si>
    <t>SISTEM PNEUMATIC CU DOUA MANSETE - ORTOPEDIE - 1 BUC</t>
  </si>
  <si>
    <t>UNITATE LAPAROSCOPICA - CHIRURGIE GENERALA - 12 RATE DIN 18 - 1 BUC</t>
  </si>
  <si>
    <t>DEFIBRILATOR PORTABIL - ATI -  PAVILION MED. CHIR. - 1 BUC</t>
  </si>
  <si>
    <t>FRIGIDER DE DEPOZITARE A SANGELUI - UPU - ATI - 1 BUC</t>
  </si>
  <si>
    <t>HOLTER EKG RECORDER - CARDIOLOGIE - 2 BUC</t>
  </si>
  <si>
    <t>APARAT DE RADIOLOGIE CU FLUOROSCOPIE, CU LANT TV SI INTENSIFICATOR DE IMAGINE</t>
  </si>
  <si>
    <t>CHIRURGIE PEDIATRICA - 12 RATE DIN 24 - 1 BUC</t>
  </si>
  <si>
    <t>MESE CHIRURGICALE DE EXAMINARE LA NASTERE - OG 1 + OG 2 - 2 BUC</t>
  </si>
  <si>
    <t>MASA DE OPERATIE - ORTOPEDIE - TRAUMATOLOGIE - 1 BUC</t>
  </si>
  <si>
    <t>CANTAR ELECTRONIC CU CITITOR COD BARE  - LENJERIE - 1 BUC</t>
  </si>
  <si>
    <t xml:space="preserve"> SANATATE  -  CAP. 66. A</t>
  </si>
  <si>
    <t xml:space="preserve"> AUTOTURISM</t>
  </si>
  <si>
    <t>DEZVOLTAREA SI EFICIENTIZAREA SERVICIILOR PUBLICE ELECTRONICE IN JUD. BACAU</t>
  </si>
  <si>
    <r>
      <t xml:space="preserve">POS CCE - </t>
    </r>
    <r>
      <rPr>
        <b/>
        <sz val="8"/>
        <color indexed="10"/>
        <rFont val="Arial"/>
        <family val="2"/>
      </rPr>
      <t>SMIS 48356</t>
    </r>
  </si>
  <si>
    <t>IN PROPRIETATEA CONSILIULUI JUDETEAN, REALIZATE INAINTE DE ANUL 1978</t>
  </si>
  <si>
    <t>INVESTITIEI, DIR. SANTIER,TAXE,AVIZE, ACORDURI</t>
  </si>
  <si>
    <t>SCOALA POPULARA DE ARTA SI MESERII</t>
  </si>
  <si>
    <t>PREŞEDINTE,</t>
  </si>
  <si>
    <t>Dragoş Benea</t>
  </si>
  <si>
    <t>PLAN DE INVESTITII PRIORITARE NECESARE CONFORMARII CU STANDARDELE IMPUSE</t>
  </si>
  <si>
    <t>1.2</t>
  </si>
  <si>
    <t>1.1</t>
  </si>
  <si>
    <t>RETEA CANALIZARE NOUA IN CARTIERUL BORZESTI MUNICIPIUL ONESTI-PROIECT SI EXEC</t>
  </si>
  <si>
    <t>DE UE LA CALITATEA APEI POTABILE SI TRATAREA APEI UZATE (ASOC. CU CONSILIUL</t>
  </si>
  <si>
    <t xml:space="preserve">                                                                                  PE ANUL  2015</t>
  </si>
  <si>
    <t>REABILITARE SEDIU CJ - DOCUMENTATII TEHNICO ECONOMICE SI CHELT. CONEXE</t>
  </si>
  <si>
    <t>PROIECTARE SI EXECUTIE INTERVENTII PENTRU PREVENIREA SI INLATURAREA EFECTELOR</t>
  </si>
  <si>
    <t>TERMICE SITUATA IN INCINTA SCOLII NR.1 TG. OCNA STR.N. ARBANAS NR.4-6</t>
  </si>
  <si>
    <t>DOCUMENTATII TEHNOCO ECONOMICE SI EXECUTIE LUCRARI DE AMENAJARE EXTERIOARA</t>
  </si>
  <si>
    <t>DOCUMENTATII TEHNOCO ECONOMICE SI EXECUTIE LUCRARI DE DESFIINTARE A CENTRALEI</t>
  </si>
  <si>
    <t>AFERENTE IMOBILULUI LEAGAN NR. 1 DIN MUNICIPIUL BACAU STR. G. BACOVIA NR.54</t>
  </si>
  <si>
    <t>ACHIZITII IMOBILE</t>
  </si>
  <si>
    <t>ACHIZITIE CASA VASILE ALECSANDRI STR. GEORGE APOSTU NR.3</t>
  </si>
  <si>
    <t>PRODUSE DE ACTIUNI ACCIDENTALE LA CLADIREA FOSTEI BIBLIOTECI JUDETENE</t>
  </si>
  <si>
    <t>DOCUMENTATII TEHNICO ECONOMICE PENTRU PUNEREA IN SIGURANTA A IMOBILULUI</t>
  </si>
  <si>
    <t>CASA NR.2 DIN MUNICIPIUL BACAU STR.H COANDA NR.2 (ARHIVA+ SPATII DE DEPOZITARE)</t>
  </si>
  <si>
    <t>1=2+7+8</t>
  </si>
  <si>
    <t>REABILITARE SI MODERNIZARE VIVARIU</t>
  </si>
  <si>
    <t>LA BIBLIOTECA JUDETEANA BACAU</t>
  </si>
  <si>
    <t>DOTARE SALA DE SEDINTE PALAT ADMINISTRATIV CU SISTEM INTEGRAT PREZENTARI</t>
  </si>
  <si>
    <t>MULTIMEDIA (ECRAN PROIECTIE RETRACTABIL, MODULE INFORMARE PARTICIPANTI</t>
  </si>
  <si>
    <t>CONECTARE INTRANET</t>
  </si>
  <si>
    <t>LUCRARI  IN  CONTINUARE : PROIECTE (56)</t>
  </si>
  <si>
    <t>LUCRARI  NOI  PROIECTE  (56)</t>
  </si>
  <si>
    <t>PROIECTE  (56)  DIN CARE :</t>
  </si>
  <si>
    <t>GRUP ELECTROGEN</t>
  </si>
  <si>
    <t>SISTEM DE SUPRAVEGHERE PERIMETRALA VIDEO , ANTIEFRACTIE SI ANTIINCENDIU</t>
  </si>
  <si>
    <t xml:space="preserve">EXPLOZOR </t>
  </si>
  <si>
    <t>GRUP ELECTROGEN 130KVA</t>
  </si>
  <si>
    <t>DETECTOR PORTABIL PENTRU MASURAREA CONCENTRATIEI DE GAZE</t>
  </si>
  <si>
    <t>LAPTOP</t>
  </si>
  <si>
    <t>SISTEM VIDEOCONFERINTA</t>
  </si>
  <si>
    <t>SERVER</t>
  </si>
  <si>
    <t>PATURA ANTISCHIJA</t>
  </si>
  <si>
    <t>DETECTOR DE EXPLOZIBIL</t>
  </si>
  <si>
    <t>IMPRIMANTA+ SCANNER COLOR</t>
  </si>
  <si>
    <t>AMENAJARE ACCES DEMISOL LA CATEDRALA ORTODOXA "INALTAREA DOMNULUI" BACAU</t>
  </si>
  <si>
    <t>LOCAL ONESTI ) DIN CARE :</t>
  </si>
  <si>
    <t xml:space="preserve">CALCULATOATE  + LICENTE </t>
  </si>
  <si>
    <t>RK LA CLADIRE CENTRUL SCOLAR -C11 DIN CADRUL CSEI NR.1 BACAU-EXECUTIE LUCRARI</t>
  </si>
  <si>
    <t>SI CHELTUIELI CONEXE</t>
  </si>
  <si>
    <t>CENTRUL SCOLAR DE EDUCATIE INCLUZIVA NR.1 BACAU</t>
  </si>
  <si>
    <t xml:space="preserve">SISTEM DE SUPRAVEGHERE VIDEO </t>
  </si>
  <si>
    <t>SCOALA GIMNAZIALA SPECIALA "MARIA MONTESSORI" BACAU</t>
  </si>
  <si>
    <t>CENTRUL SCOLAR DE EDUCATIE INCLUZIVA NR.2 COMANESTI</t>
  </si>
  <si>
    <t>RK - REABILIT. SECTIA CONTAGIOASE COPII DOCUMENTATII TEHNICO ECONOMICE</t>
  </si>
  <si>
    <t xml:space="preserve"> EXECUTIE LUCRARI SI CHELTUIELI CONEXE</t>
  </si>
  <si>
    <t>RK PEDIATRIE CORP A ( SECTOR A,C,D - FLUIDE MEDICALE</t>
  </si>
  <si>
    <t>RK C11 (CLADIRE ATELIERE) PENTRU LABORATOR MEDICINA LEGALA, CHELTUIELI CONEXE</t>
  </si>
  <si>
    <t>RK PAVILION HIV, CHELTUIELI CONEXE</t>
  </si>
  <si>
    <t>RK CENTRALA TERMICA PAVILION MEDICO-CHIRURGICAL EXTINDERE SI MODERNIZARE</t>
  </si>
  <si>
    <t>RK REABILITARE SECTIE GASTROENTEROLOGIE</t>
  </si>
  <si>
    <t>RK IMPREJMUIRE TEREN 79 MP FOSTA LOCATIE DEPOZIT ARHEOLOGIE SI BECI STR. SOIMULUI 7</t>
  </si>
  <si>
    <t xml:space="preserve">DOCUMENTATII TEHNICO ECONOMICA SI CHELTUIELI CONEXE PENTRU LUCRARI DE INTERVENTIE </t>
  </si>
  <si>
    <t>LA MUZEUL DE ETNOGRAFIE STR. N. TITULESCU NR.23 NR. INVENTAR 10302</t>
  </si>
  <si>
    <t>SI IMPREJMUIRE MUZEUL DE ARTA DIN STR.N. TITULESCU NR.23 NR. INVENTAR 10312</t>
  </si>
  <si>
    <t>ACHIZITII MUZEALE</t>
  </si>
  <si>
    <t>LICENTE WINDOWS</t>
  </si>
  <si>
    <t>RK PAVARE AMENAJARE SPATIU EXTERIOR</t>
  </si>
  <si>
    <t>INSTRUMENTE MUZICALE - CORN DE SUFLAT</t>
  </si>
  <si>
    <t>INSTRUMENTE MUZICALE - TROMPETE</t>
  </si>
  <si>
    <t>CR HENRI COANDA BACAU</t>
  </si>
  <si>
    <t>RK PENTRU ANVELOPARE TERMICA CLADIRE INTERNAT</t>
  </si>
  <si>
    <t>SEPARATOR GRASIMI PENTRU STATIA DE EPURARE</t>
  </si>
  <si>
    <t>POMPA APA</t>
  </si>
  <si>
    <t>RK INSTALATIE TERMICA SI ELECTRICA</t>
  </si>
  <si>
    <t>RK INSTALATII SANITARE</t>
  </si>
  <si>
    <t>CRRN PIETRICICA COMANESTI</t>
  </si>
  <si>
    <t>DALI-MODERNIZARE ADAPTARE SI IMPREJMUIRE PAVILION DIN STR. LICEULUI 26 CARTIER</t>
  </si>
  <si>
    <t>ZAVOI COMANESTI IN VEDEREA FURNIZARII DE SERVICII SOCIALE PENTRU BENEFICIARII</t>
  </si>
  <si>
    <t>CU HANDICAP NEUROPSIHIC</t>
  </si>
  <si>
    <t>CSC FILIPESTI</t>
  </si>
  <si>
    <t>GENERATOR ELECTRIC</t>
  </si>
  <si>
    <t xml:space="preserve">AGRICULTURA SI SILVICULTURA  - CAP. 83 </t>
  </si>
  <si>
    <t>VI</t>
  </si>
  <si>
    <t>CAMERA AGRICOLA JUDETEANA BACAU</t>
  </si>
  <si>
    <t>LICENTE CALCULATOARE</t>
  </si>
  <si>
    <t>AUTOTURISM</t>
  </si>
  <si>
    <t>ACTUALIZARE PTH + EXECUTIE - REABILITARE SI MODERNIZARE DJ. 207 D</t>
  </si>
  <si>
    <t>LIMITA JUDET NEAMT-PRAJASTI DN 2F KM 28+000-50+254</t>
  </si>
  <si>
    <t>GLAVANESTI MOTOSENI RACHITOASA COLONESTI IZV. BERHECIULUI KM 25+000-83+368</t>
  </si>
  <si>
    <t>PTH+EXECUTIE - REABILITARE SI MODERNIZARE DJ. 241 A IZV. BERHECIULUI SECUIENI</t>
  </si>
  <si>
    <t>KM. 64+250-78+114</t>
  </si>
  <si>
    <t>ACTUALIZARE PTH + EXECUTIE - REABILITARE SI MODERNIZARE DJ.241 C ROSIORI</t>
  </si>
  <si>
    <t>PTH+EXECUTIE - REABILIT. SI MODERNIZ. DJ.241, LIMITA JUDET VRANCEA-PODU TURCULUI</t>
  </si>
  <si>
    <t>PTH+EXECUTIE - REABILITARE PODET PE DJ.241 D KM. 2+700 LA LIPOVA</t>
  </si>
  <si>
    <t>PTH+EXECUTIE - REABILITARE SI MODERNIZARE DJ. 117 PODURI KM. 17+000-21+180</t>
  </si>
  <si>
    <t>JUDET BACAU</t>
  </si>
  <si>
    <t>EXPERTIZA + DALI REABILITARE POD PE DJ 119 KM.39+853 GURA VAII JUD. BACAU</t>
  </si>
  <si>
    <t>EXPERTIZA + DALI REABILITARE PODET PE DJ. 241 D KM. 2+700 LIPOVA</t>
  </si>
  <si>
    <t>EXPERTIZA SI ACTUALIZARE DALI REBILITARE SI MODERNIZARE DJ.207 D LIMITA JUDET</t>
  </si>
  <si>
    <t>NEAMT PRAJESTI DN 2 F KM. 28+000-50+254</t>
  </si>
  <si>
    <t xml:space="preserve">EXPERTIZA SI ACTUALIZARE DALI REBILITARE SI MODERNIZARE DJ.117 PODURI </t>
  </si>
  <si>
    <t>KM. 17+000-21+180 JUDET BACAU</t>
  </si>
  <si>
    <t xml:space="preserve">ACHIZITIE CALCULATOARE </t>
  </si>
  <si>
    <t>CRESTEREA CAPACIT. PORTANTE SI MODERNIZARE PISTA DE DECOLARE SI ATERIZARE</t>
  </si>
  <si>
    <t xml:space="preserve"> MODERNIZAREA SI DEZVOLTAREA INFRASTRUCTURII DE TRANSPORT AERIAN</t>
  </si>
  <si>
    <t>EXPERTIZA TEHNICA DOCUMENTATII DE AVIZARE A LUCRARILOR DE INTERVENTIE</t>
  </si>
  <si>
    <t>PENTRU REABILITAREA SI MODERNIZAREA CAILOR DE RULARE ALFA, BRAVO, ECCO</t>
  </si>
  <si>
    <t>REMORCA PENTRU TRANSPORT SNOWMOBIL + ATV</t>
  </si>
  <si>
    <t>MOTOCOSITOARE ATASABILA ATV</t>
  </si>
  <si>
    <t>DEFIBRILATOR</t>
  </si>
  <si>
    <t>SCARA CLADIBILA</t>
  </si>
  <si>
    <t>FREZA ZAPADA ATASABILA ATV</t>
  </si>
  <si>
    <t>APARAT SPALAT UTILAJE CU PRESIUNE</t>
  </si>
  <si>
    <t>STATIE TERA SALVAMONT</t>
  </si>
  <si>
    <t>CAP. 80.02 -   ALTE ACTIVITATI ECONOMICE - ANRS</t>
  </si>
  <si>
    <t>IMPRIMANTA</t>
  </si>
  <si>
    <t>VIDEOPROIECTOR</t>
  </si>
  <si>
    <t>RK STATIE AER COMPRIMAT SI DISTRIBUIRE PANA LA CLADIRI</t>
  </si>
  <si>
    <t>LUCRARI DE SISTEMATIZARE PE VERTICALA SI RACORDURI LA UTILITATI COMPARTIMENT</t>
  </si>
  <si>
    <t>DE RADIOTERAPIE</t>
  </si>
  <si>
    <t>INJECTOMATE - NEUROLOGIE - 10 BUC</t>
  </si>
  <si>
    <t>MESE DE NASTERI - OG 1 + OG 2 - 2 BUC</t>
  </si>
  <si>
    <t>INCUBATOARE NEONATALE - 4 BUC</t>
  </si>
  <si>
    <t>MESE RADIANTE PENTRU REANIMARE NEONATALA -  - 6 BUC</t>
  </si>
  <si>
    <t>ELECTROENCEFALOGRAF EEG - 2 BUC</t>
  </si>
  <si>
    <t>CARDIOTOCOGRAF - 2+1 BUC</t>
  </si>
  <si>
    <t>PATURI TERAPIE INTENSIVA - 6+10 BUC</t>
  </si>
  <si>
    <t>COMPRESOR 110L DK 50*2*2V</t>
  </si>
  <si>
    <t>LAMPA DE OPERATIE MODEL TRULIGHT 35010</t>
  </si>
  <si>
    <t>LAMPA DE OPERATIE SCIALITICA</t>
  </si>
  <si>
    <t>COMPRESOR MEDICAL DK 50 DM 230V</t>
  </si>
  <si>
    <t>AGITATOR PLACI IMUNOSEROLOGIE</t>
  </si>
  <si>
    <t>APARAT AEROSOLI ULTRASONIC 1 BUC</t>
  </si>
  <si>
    <t>APARAT DE DEVELOPAT AUTOMAT 3 BUC</t>
  </si>
  <si>
    <t>APARAT DE DEZINFECTAT BAZINETELE/APARAT PLOSTI 2 BUC</t>
  </si>
  <si>
    <t>APARAT DE ELECTROCHIRURGIE CU INSTRUMENT DE SIGILARE VASE MARI 1 BUC</t>
  </si>
  <si>
    <t>APARAT EMG 1 BIC</t>
  </si>
  <si>
    <t>APARAT INCALZIT PACIENTI 2 BUC</t>
  </si>
  <si>
    <t>APARAT PARAFINA 1 BUC</t>
  </si>
  <si>
    <t>APARAT TIP BTL BAIE GALVANICA 1 BUC</t>
  </si>
  <si>
    <t>APARAT TIPLARE PUNGI 1 BUC</t>
  </si>
  <si>
    <t>ASPIRATOR CHIRURGICAL MOBIL 3 BUC</t>
  </si>
  <si>
    <t>AUTOCLAV CU PROGRAMARE ELECTRONICA 90 L 1 BUC</t>
  </si>
  <si>
    <t>AUTOCLAV SERANA 23 L 1 BUC</t>
  </si>
  <si>
    <t>AUTOREFRACTOMETRU 1 BUC</t>
  </si>
  <si>
    <t>AUTOVEHICUL TRANSPORT MASA SI PRODUSE ALIMENTARE 1 BUC</t>
  </si>
  <si>
    <t>AUTOVEHICUL DESTINAT TRANSPORTUL PACIENTILOR DIALIZATI 1 BUC</t>
  </si>
  <si>
    <t>BIOMICROSCOP 1 BUC</t>
  </si>
  <si>
    <t>BRONHOSCOP 1 BUC</t>
  </si>
  <si>
    <t>CANTAR MEDICAL 1 BUC</t>
  </si>
  <si>
    <t>CADA SPECIALA CHIRURGIE PLASTICA 1 BUC</t>
  </si>
  <si>
    <t>CENTRIFUGI CAPACITATE 16 LOCURI 1 BUC</t>
  </si>
  <si>
    <t>CHILER CONTAGIOASE COPII UTILAJ 1 BUC</t>
  </si>
  <si>
    <t>COMPUTER TOMOGRAF PLAN TRATAMENT 1 BUC</t>
  </si>
  <si>
    <t>CENTRIFUGI CAPACITATE 32 LOCURI 1 BUC</t>
  </si>
  <si>
    <t>CENTRIFUGI CAPACITATE  8 LOCURI 1 BUC</t>
  </si>
  <si>
    <t>CICLOERGOMETRU PT EFECTUAREA PROBEI EFFORT 1 BUC</t>
  </si>
  <si>
    <t>COMBINA DE ELECTROTERAPIE CU DOUA CANALE 1 BUC</t>
  </si>
  <si>
    <t>COMBINA OFTALMOLOGICA CU KERATOREFRACTOMETRU 1 BUC</t>
  </si>
  <si>
    <t>CRIOCAUTER 1 BUC</t>
  </si>
  <si>
    <t>CRIOTOM 1 BUC</t>
  </si>
  <si>
    <t>DISTILATOR CAPACITATE MEDIE 1 BUC</t>
  </si>
  <si>
    <t>DOZIMETRU 1 BUC</t>
  </si>
  <si>
    <t>EKG PORTABIL 1 BUC</t>
  </si>
  <si>
    <t>ELECTROCAUTER 1 BUC</t>
  </si>
  <si>
    <t>ELECTROCAUTER CU RADIOFRECVENTA 1 BUC</t>
  </si>
  <si>
    <t>ELEVATOR HIDRAULIC CU ACTIONARE ELECTRICA 1 BUC</t>
  </si>
  <si>
    <t>ETUVA 100 CM CUBI 1 BUC</t>
  </si>
  <si>
    <t>INFUZOMAT 2 BUC</t>
  </si>
  <si>
    <t>KINETEC 1 BUC</t>
  </si>
  <si>
    <t>LAMPI SCIALITICE MOBILE CU UN FAR 2 BUC</t>
  </si>
  <si>
    <t>MASA DE ELONGATII 4 SEGMENTE REGLABILA ELECTRIC 1 BUC</t>
  </si>
  <si>
    <t>MASA DE OPERATIE ORL 2 BUC</t>
  </si>
  <si>
    <t>MASA DE OPERATIE UROLOGIE  1 BUC</t>
  </si>
  <si>
    <t>MASA REGLABILA KINETOTERAPIE 2 BUC</t>
  </si>
  <si>
    <t>MASINA PROFESIONALA PENTRU CURATENIE 1 BUC</t>
  </si>
  <si>
    <t>MESE GINECOLOGICE CU SERTAR METALIC 2 BUC</t>
  </si>
  <si>
    <t>MICROSCOAPE 2 BUC</t>
  </si>
  <si>
    <t>MODUL INCLUDERE PARAFINA 1 BUC</t>
  </si>
  <si>
    <t>MONITOR FUNCTII VITALE 10 BUC</t>
  </si>
  <si>
    <t>MULTIFUNCTIONALA XEROX 2 BUC</t>
  </si>
  <si>
    <t>NEGATOSCOP PENTRU SALA DE GIPS</t>
  </si>
  <si>
    <t>PCA 5 BUC</t>
  </si>
  <si>
    <t>POMPA NUTRITIE 3 BUC</t>
  </si>
  <si>
    <t>PULSMETRU CU BANDA TORACE 1 BUC</t>
  </si>
  <si>
    <t>RADIOCAUTER 1 BUC</t>
  </si>
  <si>
    <t>ROBOT DE BUCATARIE 1 BUC</t>
  </si>
  <si>
    <t>ROBOT DE CURATAT CARTOFI 1 BUC</t>
  </si>
  <si>
    <t>SISTEM DE INCALZIRE A LICHIDELOR PERFUZATE 1 BUC</t>
  </si>
  <si>
    <t>SISTEM DE INTUBATIE DIFICILA 1 BUC</t>
  </si>
  <si>
    <t>SOFT DERMATOSCOP 1 BUC</t>
  </si>
  <si>
    <t>SPIROMETRU 1 BUC</t>
  </si>
  <si>
    <t>STERILIZATOR INSTRUMENTE GETINGE K7 1 BUC</t>
  </si>
  <si>
    <t>TRUSE LARINGOSCOP 3 BUC</t>
  </si>
  <si>
    <t>VENTILATOR NEONATAL 2 BUC</t>
  </si>
  <si>
    <t>ELECTRIOCARDIOGRAF 1 BUC</t>
  </si>
  <si>
    <t>TARGI TRANSPORT BOLNAVI 2 BUC</t>
  </si>
  <si>
    <t>FERASTRAU ELECTRIC OSCILANT PENTRU AUTOPSIE 1 BUC</t>
  </si>
  <si>
    <t>APARAT UNDE SCURTE BFT 1 BUC</t>
  </si>
  <si>
    <t>RK  LUCRARI DE INTERVENTII LA CLADIREA CASA MEMORIALA " GEORGE BACOVIA</t>
  </si>
  <si>
    <t>ACHIZITIE TERENURI RESTITUITE IN BAZA LEGII NR.10/2001 IN INCINTA SPITALULUI JUDETEAN DE URGENTA BACAU</t>
  </si>
  <si>
    <t>LICENTA WINDOWS 1 BUC</t>
  </si>
  <si>
    <t>STUDIU DE FEZABILITATE ALIMENTARE CU APA SUPLIMENTARA PARTIA DE SCHI NEMIRA</t>
  </si>
  <si>
    <t>DIN SLANIC MOLDOVA</t>
  </si>
  <si>
    <t>STUDIU DE FEZABILITATE RIGOLE PENTRU PRELUAREA APEI PLUVIALE DE LA BAZA PARTIEI</t>
  </si>
  <si>
    <t>DE SCHI NEMIRA DIN SLANIC MOLDOVA</t>
  </si>
  <si>
    <t>ACCHIZITIE SISTEM DE ILUMINAT TRASEU TELESCAUN</t>
  </si>
  <si>
    <t>ACHIZITIE SI MONTAJ SISTEM DE SUPRAVEGHERE VIDEO PARTIE SCHI SLANIC MOLDOVA</t>
  </si>
  <si>
    <t>ECHIPAMENT IT, LICENTE</t>
  </si>
  <si>
    <t>REABILITAREA SI MODERNIZAREA AMBULATORIULUI DE SPECIALITATE ( CORP A )</t>
  </si>
  <si>
    <t xml:space="preserve">EXPERTIZAREA TEHNICA  SI A PERFORMANTELOR ENERGETICE LA CONSTRUCTIILE AFLATE </t>
  </si>
  <si>
    <t>IULIAN ANTONESCU  - DOCUMENTATII TEHNICO ECONOMICE</t>
  </si>
  <si>
    <t>DOCUMENTATII TEHNICO ECONOMICE PT RETEA DE INFORMARE TURISTICA</t>
  </si>
  <si>
    <t xml:space="preserve">CULTURA, RECREERE SI RELIGIE  -  CAP. 67. A </t>
  </si>
  <si>
    <t>AMENAJARE BECI SI CURTE INTERIOARA</t>
  </si>
  <si>
    <t>DOCUMENTATII TEHNICO ECONOMICE REABILITARE SI MODERNIZARE FILARMONICA "MIHAIL JORA"</t>
  </si>
  <si>
    <t>DOCUMENTATII TEHNICO ECONOMICE REABILITARE CORP SPITAL VECHI  (C5)</t>
  </si>
  <si>
    <t>LUCRARI DE INTERVENTII, ANVELOPARE TERMICA LA CLADIREA MUZEULUI DE ISTORIE</t>
  </si>
  <si>
    <t>DIGITIZARE FOND CARTE SI IMPLEMENTARE SOLUTIE SOFTWARE ACCESARE RESURSE</t>
  </si>
  <si>
    <t>ORTODOXA: INALTAREA DOMNULUI" BACAU INCLUSIV CHELTUIELI CONEXE</t>
  </si>
  <si>
    <t>SPECIALA, CONSULT. URMARIRE SPECIALA A COMPORTARII CONSTR,TAXE,AVIZE,ACORDURI</t>
  </si>
  <si>
    <t xml:space="preserve"> PRODUSE DE ACTIUNI ACCIDENTALE LA CLADIREA MUZEU, STR. ALEEA PARCULUI </t>
  </si>
  <si>
    <t>ARTROSCOP ORTOPEDIE - COFINANTARE 10% 1 BUC</t>
  </si>
  <si>
    <t>APARAT DE RADIODIAGNOSTIC CU 2 POSTURI MONOBLOC  - COFINANTARE 10% 1 BUC</t>
  </si>
  <si>
    <t>APARAT ANESTEZIE - COFINANTARE 10 %  2 BUC</t>
  </si>
  <si>
    <t>APARAT VENTILATIE INALTA PERFORMANTA - COFINANTARE 10 %</t>
  </si>
  <si>
    <t>ECOGRAF - COFINANTARE 10% 5 BUC</t>
  </si>
  <si>
    <t>FLUOROSCOP-RONTGEN TELEVIZOR PT BLOCUL OPERATOR - COFINANTARE 10 % 1 BUC</t>
  </si>
  <si>
    <t>LASER OFTALMOLOGIC - COFINANTARE 10 % 1 BUC</t>
  </si>
  <si>
    <t>MAMOGRAF COFINANTARE 10 % 1 BUC</t>
  </si>
  <si>
    <t>DOTARI INDEPENDENTE: din care</t>
  </si>
  <si>
    <t>APARATURA MEDICALA - COFINANTARE 10 %</t>
  </si>
  <si>
    <t>ACTUALIZAT</t>
  </si>
  <si>
    <t>FEDR/SEE</t>
  </si>
  <si>
    <t>ALTE CHELTUIELI DE INVESTITII  - DOTARI</t>
  </si>
  <si>
    <t>CENTRUL DE RESURSE PENTRU TINERII IN SITUATII DE RISC - ID: PET017  din care:</t>
  </si>
  <si>
    <t>MIJLOC DE TRANSPORT</t>
  </si>
  <si>
    <t>1.3</t>
  </si>
  <si>
    <t>LAPTOP + LICENTA WINDOWS 7 OFFICE 2010</t>
  </si>
  <si>
    <t>1.4</t>
  </si>
  <si>
    <t>SURSA D PROIECTE 56</t>
  </si>
  <si>
    <t>VALEA MARE KM. 1+650-4+050</t>
  </si>
  <si>
    <t>AUTOVEHICUL ATV PENTRU INTERVENTII</t>
  </si>
  <si>
    <t>STATIE DE EPURARE A APELOR UZATE MENAJERE IN MUNICIPIUL ONESTI, JUDETUL</t>
  </si>
  <si>
    <t xml:space="preserve"> BACAU  PROIECTARE SI EXECUTIE</t>
  </si>
  <si>
    <t>DIRECTOR EXECUTIV,</t>
  </si>
  <si>
    <t>Gabriela Mitrea</t>
  </si>
  <si>
    <t>INITIAL BL  1.100+1.200 =  2.300</t>
  </si>
  <si>
    <t>INITIAL BL  2.800 - 1.200 =  1.600</t>
  </si>
  <si>
    <t>AUGUST</t>
  </si>
  <si>
    <t>INITIAL BL 2.480+2.884= 5.364</t>
  </si>
  <si>
    <t>MODERNIZRE DJ. 243 B FANTANELE- PRAJA - MOTOSENI , KM. 25+400 - 33+568</t>
  </si>
  <si>
    <t>RECTIFICARE BUGET       26.08.2015</t>
  </si>
  <si>
    <t>AMENDAMENT SPJD -PNDL</t>
  </si>
  <si>
    <t>INITIAL BS 2.683+1.320= 4.003+AMENDAM.ORD 530/24.08.2015 + 2.178 =6.181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</si>
</sst>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d\ mmmm\ yyyy"/>
    <numFmt numFmtId="175" formatCode="#,##0.00;[Red]#,##0.00"/>
    <numFmt numFmtId="176" formatCode="#,##0;[Red]#,##0"/>
    <numFmt numFmtId="177" formatCode="#,##0.00_ ;\-#,##0.00\ 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1"/>
      <color indexed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FDBF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2" fillId="1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9" fillId="0" borderId="23" xfId="0" applyFont="1" applyBorder="1" applyAlignment="1">
      <alignment/>
    </xf>
    <xf numFmtId="0" fontId="9" fillId="33" borderId="19" xfId="0" applyFont="1" applyFill="1" applyBorder="1" applyAlignment="1">
      <alignment/>
    </xf>
    <xf numFmtId="0" fontId="10" fillId="34" borderId="15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2" fillId="1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9" fillId="33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13" borderId="20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3" borderId="2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9" fillId="13" borderId="15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right"/>
    </xf>
    <xf numFmtId="0" fontId="2" fillId="1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13" borderId="13" xfId="0" applyFont="1" applyFill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19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19" borderId="24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7" borderId="3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19" borderId="3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33" borderId="19" xfId="0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9" fillId="0" borderId="3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33" borderId="21" xfId="0" applyFont="1" applyFill="1" applyBorder="1" applyAlignment="1">
      <alignment/>
    </xf>
    <xf numFmtId="0" fontId="9" fillId="0" borderId="35" xfId="0" applyFont="1" applyBorder="1" applyAlignment="1">
      <alignment horizontal="left"/>
    </xf>
    <xf numFmtId="0" fontId="3" fillId="35" borderId="19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2" fillId="13" borderId="20" xfId="0" applyFont="1" applyFill="1" applyBorder="1" applyAlignment="1">
      <alignment horizontal="left"/>
    </xf>
    <xf numFmtId="0" fontId="2" fillId="13" borderId="20" xfId="0" applyFont="1" applyFill="1" applyBorder="1" applyAlignment="1">
      <alignment/>
    </xf>
    <xf numFmtId="0" fontId="2" fillId="13" borderId="25" xfId="0" applyFont="1" applyFill="1" applyBorder="1" applyAlignment="1">
      <alignment horizontal="left"/>
    </xf>
    <xf numFmtId="0" fontId="3" fillId="36" borderId="20" xfId="0" applyFont="1" applyFill="1" applyBorder="1" applyAlignment="1">
      <alignment horizontal="center"/>
    </xf>
    <xf numFmtId="0" fontId="2" fillId="19" borderId="25" xfId="0" applyFont="1" applyFill="1" applyBorder="1" applyAlignment="1">
      <alignment horizontal="left"/>
    </xf>
    <xf numFmtId="0" fontId="1" fillId="36" borderId="20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2" fillId="38" borderId="2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19" borderId="11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19" borderId="27" xfId="0" applyFont="1" applyFill="1" applyBorder="1" applyAlignment="1">
      <alignment horizontal="center"/>
    </xf>
    <xf numFmtId="0" fontId="2" fillId="19" borderId="31" xfId="0" applyFont="1" applyFill="1" applyBorder="1" applyAlignment="1">
      <alignment horizontal="left"/>
    </xf>
    <xf numFmtId="0" fontId="48" fillId="34" borderId="11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left"/>
    </xf>
    <xf numFmtId="0" fontId="2" fillId="36" borderId="15" xfId="0" applyFont="1" applyFill="1" applyBorder="1" applyAlignment="1">
      <alignment horizontal="center"/>
    </xf>
    <xf numFmtId="0" fontId="3" fillId="36" borderId="25" xfId="0" applyFont="1" applyFill="1" applyBorder="1" applyAlignment="1">
      <alignment horizontal="center"/>
    </xf>
    <xf numFmtId="0" fontId="9" fillId="13" borderId="20" xfId="0" applyFont="1" applyFill="1" applyBorder="1" applyAlignment="1">
      <alignment horizontal="center"/>
    </xf>
    <xf numFmtId="0" fontId="9" fillId="19" borderId="15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2" fillId="13" borderId="22" xfId="0" applyFont="1" applyFill="1" applyBorder="1" applyAlignment="1">
      <alignment horizontal="left"/>
    </xf>
    <xf numFmtId="0" fontId="1" fillId="39" borderId="20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22" xfId="0" applyFont="1" applyFill="1" applyBorder="1" applyAlignment="1">
      <alignment horizontal="left"/>
    </xf>
    <xf numFmtId="0" fontId="2" fillId="13" borderId="37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left"/>
    </xf>
    <xf numFmtId="0" fontId="9" fillId="0" borderId="34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1" fillId="36" borderId="2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9" fillId="33" borderId="27" xfId="0" applyFont="1" applyFill="1" applyBorder="1" applyAlignment="1">
      <alignment horizontal="center"/>
    </xf>
    <xf numFmtId="0" fontId="9" fillId="33" borderId="38" xfId="0" applyFont="1" applyFill="1" applyBorder="1" applyAlignment="1">
      <alignment/>
    </xf>
    <xf numFmtId="0" fontId="9" fillId="33" borderId="39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9" fillId="33" borderId="13" xfId="0" applyFont="1" applyFill="1" applyBorder="1" applyAlignment="1">
      <alignment/>
    </xf>
    <xf numFmtId="0" fontId="9" fillId="33" borderId="41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9" fillId="33" borderId="27" xfId="0" applyFont="1" applyFill="1" applyBorder="1" applyAlignment="1">
      <alignment/>
    </xf>
    <xf numFmtId="0" fontId="2" fillId="0" borderId="39" xfId="0" applyFon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9" fillId="33" borderId="3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" fillId="33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9" fillId="0" borderId="35" xfId="0" applyFont="1" applyFill="1" applyBorder="1" applyAlignment="1">
      <alignment/>
    </xf>
    <xf numFmtId="0" fontId="2" fillId="13" borderId="33" xfId="0" applyFont="1" applyFill="1" applyBorder="1" applyAlignment="1">
      <alignment horizontal="center"/>
    </xf>
    <xf numFmtId="0" fontId="9" fillId="0" borderId="48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9" fillId="0" borderId="34" xfId="0" applyFont="1" applyBorder="1" applyAlignment="1">
      <alignment horizontal="left"/>
    </xf>
    <xf numFmtId="0" fontId="2" fillId="39" borderId="25" xfId="0" applyFont="1" applyFill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33" borderId="22" xfId="0" applyFont="1" applyFill="1" applyBorder="1" applyAlignment="1">
      <alignment/>
    </xf>
    <xf numFmtId="0" fontId="2" fillId="0" borderId="3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/>
    </xf>
    <xf numFmtId="0" fontId="11" fillId="0" borderId="0" xfId="0" applyFont="1" applyBorder="1" applyAlignment="1">
      <alignment/>
    </xf>
    <xf numFmtId="171" fontId="3" fillId="0" borderId="47" xfId="42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171" fontId="3" fillId="13" borderId="52" xfId="42" applyFont="1" applyFill="1" applyBorder="1" applyAlignment="1">
      <alignment horizontal="center"/>
    </xf>
    <xf numFmtId="171" fontId="3" fillId="13" borderId="46" xfId="42" applyFont="1" applyFill="1" applyBorder="1" applyAlignment="1">
      <alignment horizontal="center"/>
    </xf>
    <xf numFmtId="171" fontId="2" fillId="13" borderId="46" xfId="42" applyFont="1" applyFill="1" applyBorder="1" applyAlignment="1">
      <alignment horizontal="center"/>
    </xf>
    <xf numFmtId="171" fontId="2" fillId="13" borderId="53" xfId="42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40" borderId="15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9" fillId="0" borderId="26" xfId="0" applyFont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0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21" xfId="0" applyFont="1" applyBorder="1" applyAlignment="1">
      <alignment/>
    </xf>
    <xf numFmtId="0" fontId="1" fillId="40" borderId="25" xfId="0" applyFont="1" applyFill="1" applyBorder="1" applyAlignment="1">
      <alignment horizontal="center"/>
    </xf>
    <xf numFmtId="0" fontId="9" fillId="33" borderId="34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9" fillId="0" borderId="48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2" fillId="13" borderId="26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2" fillId="33" borderId="41" xfId="0" applyFont="1" applyFill="1" applyBorder="1" applyAlignment="1">
      <alignment horizontal="left"/>
    </xf>
    <xf numFmtId="0" fontId="2" fillId="33" borderId="40" xfId="0" applyFont="1" applyFill="1" applyBorder="1" applyAlignment="1">
      <alignment horizontal="left"/>
    </xf>
    <xf numFmtId="0" fontId="9" fillId="0" borderId="30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33" borderId="34" xfId="0" applyFont="1" applyFill="1" applyBorder="1" applyAlignment="1">
      <alignment horizontal="left"/>
    </xf>
    <xf numFmtId="4" fontId="3" fillId="0" borderId="36" xfId="0" applyNumberFormat="1" applyFont="1" applyBorder="1" applyAlignment="1">
      <alignment horizontal="left"/>
    </xf>
    <xf numFmtId="0" fontId="3" fillId="36" borderId="4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71" fontId="3" fillId="13" borderId="16" xfId="42" applyFont="1" applyFill="1" applyBorder="1" applyAlignment="1">
      <alignment horizontal="left"/>
    </xf>
    <xf numFmtId="4" fontId="3" fillId="13" borderId="16" xfId="42" applyNumberFormat="1" applyFont="1" applyFill="1" applyBorder="1" applyAlignment="1">
      <alignment horizontal="left"/>
    </xf>
    <xf numFmtId="4" fontId="3" fillId="13" borderId="17" xfId="42" applyNumberFormat="1" applyFont="1" applyFill="1" applyBorder="1" applyAlignment="1">
      <alignment horizontal="left"/>
    </xf>
    <xf numFmtId="171" fontId="3" fillId="33" borderId="54" xfId="42" applyFont="1" applyFill="1" applyBorder="1" applyAlignment="1">
      <alignment horizontal="left"/>
    </xf>
    <xf numFmtId="4" fontId="3" fillId="0" borderId="55" xfId="42" applyNumberFormat="1" applyFont="1" applyBorder="1" applyAlignment="1">
      <alignment horizontal="left"/>
    </xf>
    <xf numFmtId="4" fontId="7" fillId="0" borderId="56" xfId="42" applyNumberFormat="1" applyFont="1" applyBorder="1" applyAlignment="1">
      <alignment horizontal="left"/>
    </xf>
    <xf numFmtId="171" fontId="3" fillId="0" borderId="57" xfId="42" applyFont="1" applyBorder="1" applyAlignment="1">
      <alignment horizontal="left"/>
    </xf>
    <xf numFmtId="171" fontId="3" fillId="0" borderId="45" xfId="42" applyFont="1" applyBorder="1" applyAlignment="1">
      <alignment horizontal="left"/>
    </xf>
    <xf numFmtId="4" fontId="3" fillId="0" borderId="45" xfId="42" applyNumberFormat="1" applyFont="1" applyBorder="1" applyAlignment="1">
      <alignment horizontal="left"/>
    </xf>
    <xf numFmtId="171" fontId="3" fillId="0" borderId="58" xfId="42" applyFont="1" applyBorder="1" applyAlignment="1">
      <alignment horizontal="left"/>
    </xf>
    <xf numFmtId="171" fontId="3" fillId="0" borderId="59" xfId="42" applyFont="1" applyBorder="1" applyAlignment="1">
      <alignment horizontal="left"/>
    </xf>
    <xf numFmtId="171" fontId="3" fillId="0" borderId="60" xfId="42" applyFont="1" applyBorder="1" applyAlignment="1">
      <alignment horizontal="left"/>
    </xf>
    <xf numFmtId="4" fontId="3" fillId="0" borderId="61" xfId="42" applyNumberFormat="1" applyFont="1" applyBorder="1" applyAlignment="1">
      <alignment horizontal="left"/>
    </xf>
    <xf numFmtId="4" fontId="3" fillId="0" borderId="47" xfId="42" applyNumberFormat="1" applyFont="1" applyBorder="1" applyAlignment="1">
      <alignment horizontal="left"/>
    </xf>
    <xf numFmtId="4" fontId="7" fillId="0" borderId="62" xfId="42" applyNumberFormat="1" applyFont="1" applyBorder="1" applyAlignment="1">
      <alignment horizontal="left"/>
    </xf>
    <xf numFmtId="4" fontId="3" fillId="0" borderId="60" xfId="42" applyNumberFormat="1" applyFont="1" applyBorder="1" applyAlignment="1">
      <alignment horizontal="left"/>
    </xf>
    <xf numFmtId="171" fontId="3" fillId="0" borderId="61" xfId="42" applyFont="1" applyBorder="1" applyAlignment="1">
      <alignment horizontal="left"/>
    </xf>
    <xf numFmtId="4" fontId="3" fillId="34" borderId="54" xfId="42" applyNumberFormat="1" applyFont="1" applyFill="1" applyBorder="1" applyAlignment="1">
      <alignment horizontal="left"/>
    </xf>
    <xf numFmtId="171" fontId="3" fillId="34" borderId="55" xfId="42" applyFont="1" applyFill="1" applyBorder="1" applyAlignment="1">
      <alignment horizontal="left"/>
    </xf>
    <xf numFmtId="171" fontId="3" fillId="34" borderId="56" xfId="42" applyFont="1" applyFill="1" applyBorder="1" applyAlignment="1">
      <alignment horizontal="left"/>
    </xf>
    <xf numFmtId="171" fontId="3" fillId="34" borderId="60" xfId="42" applyFont="1" applyFill="1" applyBorder="1" applyAlignment="1">
      <alignment horizontal="left"/>
    </xf>
    <xf numFmtId="171" fontId="3" fillId="0" borderId="52" xfId="42" applyFont="1" applyBorder="1" applyAlignment="1">
      <alignment horizontal="left"/>
    </xf>
    <xf numFmtId="171" fontId="3" fillId="33" borderId="57" xfId="42" applyFont="1" applyFill="1" applyBorder="1" applyAlignment="1">
      <alignment horizontal="left"/>
    </xf>
    <xf numFmtId="171" fontId="3" fillId="0" borderId="46" xfId="42" applyFont="1" applyBorder="1" applyAlignment="1">
      <alignment horizontal="left"/>
    </xf>
    <xf numFmtId="4" fontId="3" fillId="0" borderId="46" xfId="42" applyNumberFormat="1" applyFont="1" applyBorder="1" applyAlignment="1">
      <alignment horizontal="left"/>
    </xf>
    <xf numFmtId="171" fontId="3" fillId="0" borderId="53" xfId="42" applyFont="1" applyBorder="1" applyAlignment="1">
      <alignment horizontal="left"/>
    </xf>
    <xf numFmtId="171" fontId="3" fillId="0" borderId="63" xfId="42" applyFont="1" applyBorder="1" applyAlignment="1">
      <alignment horizontal="left"/>
    </xf>
    <xf numFmtId="171" fontId="3" fillId="33" borderId="36" xfId="42" applyFont="1" applyFill="1" applyBorder="1" applyAlignment="1">
      <alignment horizontal="left"/>
    </xf>
    <xf numFmtId="171" fontId="3" fillId="0" borderId="36" xfId="42" applyFont="1" applyBorder="1" applyAlignment="1">
      <alignment horizontal="left"/>
    </xf>
    <xf numFmtId="171" fontId="3" fillId="0" borderId="64" xfId="42" applyFont="1" applyBorder="1" applyAlignment="1">
      <alignment horizontal="left"/>
    </xf>
    <xf numFmtId="171" fontId="3" fillId="33" borderId="65" xfId="42" applyFont="1" applyFill="1" applyBorder="1" applyAlignment="1">
      <alignment horizontal="left"/>
    </xf>
    <xf numFmtId="171" fontId="3" fillId="0" borderId="62" xfId="42" applyFont="1" applyBorder="1" applyAlignment="1">
      <alignment horizontal="left"/>
    </xf>
    <xf numFmtId="171" fontId="3" fillId="36" borderId="59" xfId="42" applyFont="1" applyFill="1" applyBorder="1" applyAlignment="1">
      <alignment horizontal="left"/>
    </xf>
    <xf numFmtId="171" fontId="3" fillId="36" borderId="16" xfId="42" applyFont="1" applyFill="1" applyBorder="1" applyAlignment="1">
      <alignment horizontal="left"/>
    </xf>
    <xf numFmtId="171" fontId="3" fillId="36" borderId="17" xfId="42" applyFont="1" applyFill="1" applyBorder="1" applyAlignment="1">
      <alignment horizontal="left"/>
    </xf>
    <xf numFmtId="171" fontId="3" fillId="33" borderId="66" xfId="42" applyFont="1" applyFill="1" applyBorder="1" applyAlignment="1">
      <alignment horizontal="left"/>
    </xf>
    <xf numFmtId="171" fontId="3" fillId="33" borderId="67" xfId="42" applyFont="1" applyFill="1" applyBorder="1" applyAlignment="1">
      <alignment horizontal="left"/>
    </xf>
    <xf numFmtId="171" fontId="3" fillId="33" borderId="16" xfId="42" applyFont="1" applyFill="1" applyBorder="1" applyAlignment="1">
      <alignment horizontal="left"/>
    </xf>
    <xf numFmtId="171" fontId="3" fillId="33" borderId="17" xfId="42" applyFont="1" applyFill="1" applyBorder="1" applyAlignment="1">
      <alignment horizontal="left"/>
    </xf>
    <xf numFmtId="171" fontId="3" fillId="33" borderId="47" xfId="42" applyFont="1" applyFill="1" applyBorder="1" applyAlignment="1">
      <alignment horizontal="left"/>
    </xf>
    <xf numFmtId="171" fontId="3" fillId="33" borderId="46" xfId="42" applyFont="1" applyFill="1" applyBorder="1" applyAlignment="1">
      <alignment horizontal="left"/>
    </xf>
    <xf numFmtId="171" fontId="3" fillId="33" borderId="53" xfId="42" applyFont="1" applyFill="1" applyBorder="1" applyAlignment="1">
      <alignment horizontal="left"/>
    </xf>
    <xf numFmtId="171" fontId="3" fillId="33" borderId="66" xfId="42" applyFont="1" applyFill="1" applyBorder="1" applyAlignment="1">
      <alignment horizontal="left" vertical="center" wrapText="1"/>
    </xf>
    <xf numFmtId="171" fontId="3" fillId="33" borderId="67" xfId="42" applyFont="1" applyFill="1" applyBorder="1" applyAlignment="1">
      <alignment horizontal="left" vertical="center" wrapText="1"/>
    </xf>
    <xf numFmtId="171" fontId="3" fillId="0" borderId="16" xfId="42" applyFont="1" applyBorder="1" applyAlignment="1">
      <alignment horizontal="left"/>
    </xf>
    <xf numFmtId="171" fontId="3" fillId="0" borderId="17" xfId="42" applyFont="1" applyBorder="1" applyAlignment="1">
      <alignment horizontal="left"/>
    </xf>
    <xf numFmtId="171" fontId="3" fillId="33" borderId="63" xfId="42" applyFont="1" applyFill="1" applyBorder="1" applyAlignment="1">
      <alignment horizontal="left"/>
    </xf>
    <xf numFmtId="171" fontId="7" fillId="0" borderId="47" xfId="42" applyFont="1" applyBorder="1" applyAlignment="1">
      <alignment horizontal="left"/>
    </xf>
    <xf numFmtId="171" fontId="7" fillId="0" borderId="62" xfId="42" applyFont="1" applyBorder="1" applyAlignment="1">
      <alignment horizontal="left"/>
    </xf>
    <xf numFmtId="171" fontId="7" fillId="0" borderId="36" xfId="42" applyFont="1" applyBorder="1" applyAlignment="1">
      <alignment horizontal="left"/>
    </xf>
    <xf numFmtId="171" fontId="7" fillId="0" borderId="64" xfId="42" applyFont="1" applyBorder="1" applyAlignment="1">
      <alignment horizontal="left"/>
    </xf>
    <xf numFmtId="4" fontId="3" fillId="36" borderId="16" xfId="42" applyNumberFormat="1" applyFont="1" applyFill="1" applyBorder="1" applyAlignment="1">
      <alignment horizontal="left"/>
    </xf>
    <xf numFmtId="4" fontId="3" fillId="33" borderId="16" xfId="42" applyNumberFormat="1" applyFont="1" applyFill="1" applyBorder="1" applyAlignment="1">
      <alignment horizontal="left"/>
    </xf>
    <xf numFmtId="4" fontId="7" fillId="0" borderId="47" xfId="42" applyNumberFormat="1" applyFont="1" applyBorder="1" applyAlignment="1">
      <alignment horizontal="left"/>
    </xf>
    <xf numFmtId="171" fontId="3" fillId="33" borderId="45" xfId="42" applyFont="1" applyFill="1" applyBorder="1" applyAlignment="1">
      <alignment horizontal="left"/>
    </xf>
    <xf numFmtId="4" fontId="3" fillId="33" borderId="45" xfId="42" applyNumberFormat="1" applyFont="1" applyFill="1" applyBorder="1" applyAlignment="1">
      <alignment horizontal="left"/>
    </xf>
    <xf numFmtId="171" fontId="7" fillId="0" borderId="58" xfId="42" applyFont="1" applyBorder="1" applyAlignment="1">
      <alignment horizontal="left"/>
    </xf>
    <xf numFmtId="4" fontId="7" fillId="0" borderId="55" xfId="42" applyNumberFormat="1" applyFont="1" applyBorder="1" applyAlignment="1">
      <alignment horizontal="left"/>
    </xf>
    <xf numFmtId="171" fontId="3" fillId="0" borderId="46" xfId="42" applyFont="1" applyFill="1" applyBorder="1" applyAlignment="1">
      <alignment horizontal="left"/>
    </xf>
    <xf numFmtId="4" fontId="3" fillId="36" borderId="45" xfId="42" applyNumberFormat="1" applyFont="1" applyFill="1" applyBorder="1" applyAlignment="1">
      <alignment horizontal="left"/>
    </xf>
    <xf numFmtId="4" fontId="7" fillId="0" borderId="36" xfId="42" applyNumberFormat="1" applyFont="1" applyBorder="1" applyAlignment="1">
      <alignment horizontal="left"/>
    </xf>
    <xf numFmtId="4" fontId="3" fillId="33" borderId="36" xfId="42" applyNumberFormat="1" applyFont="1" applyFill="1" applyBorder="1" applyAlignment="1">
      <alignment horizontal="left"/>
    </xf>
    <xf numFmtId="4" fontId="7" fillId="33" borderId="36" xfId="42" applyNumberFormat="1" applyFont="1" applyFill="1" applyBorder="1" applyAlignment="1">
      <alignment horizontal="left"/>
    </xf>
    <xf numFmtId="171" fontId="7" fillId="0" borderId="46" xfId="42" applyFont="1" applyBorder="1" applyAlignment="1">
      <alignment horizontal="left"/>
    </xf>
    <xf numFmtId="171" fontId="7" fillId="0" borderId="53" xfId="42" applyFont="1" applyBorder="1" applyAlignment="1">
      <alignment horizontal="left"/>
    </xf>
    <xf numFmtId="4" fontId="3" fillId="33" borderId="60" xfId="42" applyNumberFormat="1" applyFont="1" applyFill="1" applyBorder="1" applyAlignment="1">
      <alignment horizontal="left"/>
    </xf>
    <xf numFmtId="171" fontId="7" fillId="0" borderId="60" xfId="42" applyFont="1" applyBorder="1" applyAlignment="1">
      <alignment horizontal="left"/>
    </xf>
    <xf numFmtId="171" fontId="7" fillId="0" borderId="61" xfId="42" applyFont="1" applyBorder="1" applyAlignment="1">
      <alignment horizontal="left"/>
    </xf>
    <xf numFmtId="4" fontId="3" fillId="33" borderId="0" xfId="42" applyNumberFormat="1" applyFont="1" applyFill="1" applyBorder="1" applyAlignment="1">
      <alignment horizontal="left"/>
    </xf>
    <xf numFmtId="4" fontId="3" fillId="33" borderId="47" xfId="42" applyNumberFormat="1" applyFont="1" applyFill="1" applyBorder="1" applyAlignment="1">
      <alignment horizontal="left"/>
    </xf>
    <xf numFmtId="171" fontId="3" fillId="33" borderId="51" xfId="42" applyFont="1" applyFill="1" applyBorder="1" applyAlignment="1">
      <alignment horizontal="left"/>
    </xf>
    <xf numFmtId="171" fontId="7" fillId="33" borderId="62" xfId="42" applyFont="1" applyFill="1" applyBorder="1" applyAlignment="1">
      <alignment horizontal="left"/>
    </xf>
    <xf numFmtId="4" fontId="3" fillId="36" borderId="59" xfId="42" applyNumberFormat="1" applyFont="1" applyFill="1" applyBorder="1" applyAlignment="1">
      <alignment horizontal="left"/>
    </xf>
    <xf numFmtId="4" fontId="3" fillId="33" borderId="59" xfId="42" applyNumberFormat="1" applyFont="1" applyFill="1" applyBorder="1" applyAlignment="1">
      <alignment horizontal="left"/>
    </xf>
    <xf numFmtId="4" fontId="3" fillId="33" borderId="62" xfId="42" applyNumberFormat="1" applyFont="1" applyFill="1" applyBorder="1" applyAlignment="1">
      <alignment horizontal="left"/>
    </xf>
    <xf numFmtId="4" fontId="3" fillId="33" borderId="63" xfId="42" applyNumberFormat="1" applyFont="1" applyFill="1" applyBorder="1" applyAlignment="1">
      <alignment horizontal="left"/>
    </xf>
    <xf numFmtId="4" fontId="3" fillId="33" borderId="64" xfId="42" applyNumberFormat="1" applyFont="1" applyFill="1" applyBorder="1" applyAlignment="1">
      <alignment horizontal="left"/>
    </xf>
    <xf numFmtId="4" fontId="3" fillId="33" borderId="57" xfId="42" applyNumberFormat="1" applyFont="1" applyFill="1" applyBorder="1" applyAlignment="1">
      <alignment horizontal="left"/>
    </xf>
    <xf numFmtId="4" fontId="3" fillId="33" borderId="58" xfId="42" applyNumberFormat="1" applyFont="1" applyFill="1" applyBorder="1" applyAlignment="1">
      <alignment horizontal="left"/>
    </xf>
    <xf numFmtId="171" fontId="3" fillId="0" borderId="68" xfId="42" applyFont="1" applyBorder="1" applyAlignment="1">
      <alignment horizontal="left"/>
    </xf>
    <xf numFmtId="171" fontId="3" fillId="0" borderId="63" xfId="42" applyFont="1" applyFill="1" applyBorder="1" applyAlignment="1">
      <alignment horizontal="left"/>
    </xf>
    <xf numFmtId="171" fontId="7" fillId="33" borderId="36" xfId="42" applyFont="1" applyFill="1" applyBorder="1" applyAlignment="1">
      <alignment horizontal="left"/>
    </xf>
    <xf numFmtId="171" fontId="3" fillId="0" borderId="36" xfId="42" applyFont="1" applyFill="1" applyBorder="1" applyAlignment="1">
      <alignment horizontal="left"/>
    </xf>
    <xf numFmtId="171" fontId="3" fillId="33" borderId="62" xfId="42" applyFont="1" applyFill="1" applyBorder="1" applyAlignment="1">
      <alignment horizontal="left"/>
    </xf>
    <xf numFmtId="171" fontId="3" fillId="33" borderId="64" xfId="42" applyFont="1" applyFill="1" applyBorder="1" applyAlignment="1">
      <alignment horizontal="left"/>
    </xf>
    <xf numFmtId="171" fontId="3" fillId="33" borderId="58" xfId="42" applyFont="1" applyFill="1" applyBorder="1" applyAlignment="1">
      <alignment horizontal="left"/>
    </xf>
    <xf numFmtId="171" fontId="3" fillId="0" borderId="53" xfId="42" applyFont="1" applyFill="1" applyBorder="1" applyAlignment="1">
      <alignment horizontal="left"/>
    </xf>
    <xf numFmtId="171" fontId="3" fillId="0" borderId="66" xfId="42" applyFont="1" applyBorder="1" applyAlignment="1">
      <alignment horizontal="left"/>
    </xf>
    <xf numFmtId="171" fontId="3" fillId="0" borderId="66" xfId="42" applyFont="1" applyFill="1" applyBorder="1" applyAlignment="1">
      <alignment horizontal="left"/>
    </xf>
    <xf numFmtId="171" fontId="3" fillId="0" borderId="67" xfId="42" applyFont="1" applyFill="1" applyBorder="1" applyAlignment="1">
      <alignment horizontal="left"/>
    </xf>
    <xf numFmtId="171" fontId="3" fillId="33" borderId="47" xfId="42" applyFont="1" applyFill="1" applyBorder="1" applyAlignment="1" quotePrefix="1">
      <alignment horizontal="left"/>
    </xf>
    <xf numFmtId="171" fontId="3" fillId="33" borderId="62" xfId="42" applyFont="1" applyFill="1" applyBorder="1" applyAlignment="1" quotePrefix="1">
      <alignment horizontal="left"/>
    </xf>
    <xf numFmtId="171" fontId="3" fillId="34" borderId="16" xfId="42" applyFont="1" applyFill="1" applyBorder="1" applyAlignment="1">
      <alignment horizontal="left"/>
    </xf>
    <xf numFmtId="171" fontId="3" fillId="34" borderId="17" xfId="42" applyFont="1" applyFill="1" applyBorder="1" applyAlignment="1">
      <alignment horizontal="left"/>
    </xf>
    <xf numFmtId="171" fontId="3" fillId="0" borderId="69" xfId="42" applyFont="1" applyBorder="1" applyAlignment="1">
      <alignment horizontal="left"/>
    </xf>
    <xf numFmtId="171" fontId="3" fillId="0" borderId="70" xfId="42" applyFont="1" applyBorder="1" applyAlignment="1">
      <alignment horizontal="left"/>
    </xf>
    <xf numFmtId="4" fontId="3" fillId="34" borderId="16" xfId="42" applyNumberFormat="1" applyFont="1" applyFill="1" applyBorder="1" applyAlignment="1">
      <alignment horizontal="left"/>
    </xf>
    <xf numFmtId="4" fontId="3" fillId="0" borderId="47" xfId="42" applyNumberFormat="1" applyFont="1" applyFill="1" applyBorder="1" applyAlignment="1">
      <alignment horizontal="left"/>
    </xf>
    <xf numFmtId="4" fontId="3" fillId="0" borderId="36" xfId="42" applyNumberFormat="1" applyFont="1" applyFill="1" applyBorder="1" applyAlignment="1">
      <alignment horizontal="left"/>
    </xf>
    <xf numFmtId="171" fontId="3" fillId="0" borderId="45" xfId="42" applyFont="1" applyFill="1" applyBorder="1" applyAlignment="1">
      <alignment horizontal="left"/>
    </xf>
    <xf numFmtId="4" fontId="3" fillId="0" borderId="45" xfId="42" applyNumberFormat="1" applyFont="1" applyFill="1" applyBorder="1" applyAlignment="1">
      <alignment horizontal="left"/>
    </xf>
    <xf numFmtId="4" fontId="3" fillId="0" borderId="52" xfId="42" applyNumberFormat="1" applyFont="1" applyBorder="1" applyAlignment="1">
      <alignment horizontal="left"/>
    </xf>
    <xf numFmtId="4" fontId="3" fillId="33" borderId="46" xfId="42" applyNumberFormat="1" applyFont="1" applyFill="1" applyBorder="1" applyAlignment="1">
      <alignment horizontal="left"/>
    </xf>
    <xf numFmtId="171" fontId="7" fillId="33" borderId="63" xfId="42" applyFont="1" applyFill="1" applyBorder="1" applyAlignment="1">
      <alignment horizontal="left"/>
    </xf>
    <xf numFmtId="4" fontId="7" fillId="0" borderId="64" xfId="42" applyNumberFormat="1" applyFont="1" applyBorder="1" applyAlignment="1">
      <alignment horizontal="left"/>
    </xf>
    <xf numFmtId="4" fontId="3" fillId="0" borderId="36" xfId="42" applyNumberFormat="1" applyFont="1" applyBorder="1" applyAlignment="1">
      <alignment horizontal="left"/>
    </xf>
    <xf numFmtId="171" fontId="7" fillId="33" borderId="57" xfId="42" applyFont="1" applyFill="1" applyBorder="1" applyAlignment="1">
      <alignment horizontal="left"/>
    </xf>
    <xf numFmtId="171" fontId="7" fillId="33" borderId="45" xfId="42" applyFont="1" applyFill="1" applyBorder="1" applyAlignment="1">
      <alignment horizontal="left"/>
    </xf>
    <xf numFmtId="4" fontId="7" fillId="33" borderId="45" xfId="42" applyNumberFormat="1" applyFont="1" applyFill="1" applyBorder="1" applyAlignment="1">
      <alignment horizontal="left"/>
    </xf>
    <xf numFmtId="4" fontId="7" fillId="0" borderId="45" xfId="42" applyNumberFormat="1" applyFont="1" applyBorder="1" applyAlignment="1">
      <alignment horizontal="left"/>
    </xf>
    <xf numFmtId="4" fontId="7" fillId="0" borderId="58" xfId="42" applyNumberFormat="1" applyFont="1" applyBorder="1" applyAlignment="1">
      <alignment horizontal="left"/>
    </xf>
    <xf numFmtId="4" fontId="3" fillId="0" borderId="16" xfId="42" applyNumberFormat="1" applyFont="1" applyBorder="1" applyAlignment="1">
      <alignment horizontal="left"/>
    </xf>
    <xf numFmtId="171" fontId="7" fillId="0" borderId="63" xfId="42" applyFont="1" applyBorder="1" applyAlignment="1">
      <alignment horizontal="left"/>
    </xf>
    <xf numFmtId="171" fontId="7" fillId="0" borderId="57" xfId="42" applyFont="1" applyBorder="1" applyAlignment="1">
      <alignment horizontal="left"/>
    </xf>
    <xf numFmtId="171" fontId="7" fillId="0" borderId="45" xfId="42" applyFont="1" applyBorder="1" applyAlignment="1">
      <alignment horizontal="left"/>
    </xf>
    <xf numFmtId="171" fontId="3" fillId="36" borderId="68" xfId="42" applyFont="1" applyFill="1" applyBorder="1" applyAlignment="1">
      <alignment horizontal="left"/>
    </xf>
    <xf numFmtId="171" fontId="7" fillId="0" borderId="66" xfId="42" applyFont="1" applyBorder="1" applyAlignment="1">
      <alignment horizontal="left"/>
    </xf>
    <xf numFmtId="171" fontId="7" fillId="0" borderId="67" xfId="42" applyFont="1" applyBorder="1" applyAlignment="1">
      <alignment horizontal="left"/>
    </xf>
    <xf numFmtId="171" fontId="7" fillId="0" borderId="16" xfId="42" applyFont="1" applyBorder="1" applyAlignment="1">
      <alignment horizontal="left"/>
    </xf>
    <xf numFmtId="171" fontId="7" fillId="0" borderId="17" xfId="42" applyFont="1" applyBorder="1" applyAlignment="1">
      <alignment horizontal="left"/>
    </xf>
    <xf numFmtId="171" fontId="3" fillId="0" borderId="50" xfId="42" applyFont="1" applyBorder="1" applyAlignment="1">
      <alignment horizontal="left"/>
    </xf>
    <xf numFmtId="171" fontId="3" fillId="35" borderId="16" xfId="42" applyFont="1" applyFill="1" applyBorder="1" applyAlignment="1">
      <alignment horizontal="left"/>
    </xf>
    <xf numFmtId="171" fontId="3" fillId="35" borderId="17" xfId="42" applyFont="1" applyFill="1" applyBorder="1" applyAlignment="1">
      <alignment horizontal="left"/>
    </xf>
    <xf numFmtId="171" fontId="3" fillId="39" borderId="16" xfId="42" applyFont="1" applyFill="1" applyBorder="1" applyAlignment="1">
      <alignment horizontal="left"/>
    </xf>
    <xf numFmtId="171" fontId="3" fillId="39" borderId="17" xfId="42" applyFont="1" applyFill="1" applyBorder="1" applyAlignment="1">
      <alignment horizontal="left"/>
    </xf>
    <xf numFmtId="171" fontId="3" fillId="35" borderId="69" xfId="42" applyFont="1" applyFill="1" applyBorder="1" applyAlignment="1">
      <alignment horizontal="left"/>
    </xf>
    <xf numFmtId="171" fontId="3" fillId="35" borderId="70" xfId="42" applyFont="1" applyFill="1" applyBorder="1" applyAlignment="1">
      <alignment horizontal="left"/>
    </xf>
    <xf numFmtId="171" fontId="7" fillId="33" borderId="64" xfId="42" applyFont="1" applyFill="1" applyBorder="1" applyAlignment="1">
      <alignment horizontal="left"/>
    </xf>
    <xf numFmtId="171" fontId="7" fillId="33" borderId="58" xfId="42" applyFont="1" applyFill="1" applyBorder="1" applyAlignment="1">
      <alignment horizontal="left"/>
    </xf>
    <xf numFmtId="171" fontId="7" fillId="33" borderId="16" xfId="42" applyFont="1" applyFill="1" applyBorder="1" applyAlignment="1">
      <alignment horizontal="left"/>
    </xf>
    <xf numFmtId="171" fontId="7" fillId="33" borderId="17" xfId="42" applyFont="1" applyFill="1" applyBorder="1" applyAlignment="1">
      <alignment horizontal="left"/>
    </xf>
    <xf numFmtId="171" fontId="3" fillId="0" borderId="67" xfId="42" applyFont="1" applyBorder="1" applyAlignment="1">
      <alignment horizontal="left"/>
    </xf>
    <xf numFmtId="171" fontId="3" fillId="40" borderId="16" xfId="42" applyFont="1" applyFill="1" applyBorder="1" applyAlignment="1">
      <alignment horizontal="left"/>
    </xf>
    <xf numFmtId="171" fontId="7" fillId="0" borderId="47" xfId="42" applyFont="1" applyFill="1" applyBorder="1" applyAlignment="1">
      <alignment horizontal="left"/>
    </xf>
    <xf numFmtId="171" fontId="7" fillId="34" borderId="16" xfId="42" applyFont="1" applyFill="1" applyBorder="1" applyAlignment="1">
      <alignment horizontal="left"/>
    </xf>
    <xf numFmtId="171" fontId="7" fillId="34" borderId="17" xfId="42" applyFont="1" applyFill="1" applyBorder="1" applyAlignment="1">
      <alignment horizontal="left"/>
    </xf>
    <xf numFmtId="171" fontId="7" fillId="36" borderId="16" xfId="42" applyFont="1" applyFill="1" applyBorder="1" applyAlignment="1">
      <alignment horizontal="left"/>
    </xf>
    <xf numFmtId="171" fontId="7" fillId="36" borderId="17" xfId="42" applyFont="1" applyFill="1" applyBorder="1" applyAlignment="1">
      <alignment horizontal="left"/>
    </xf>
    <xf numFmtId="4" fontId="3" fillId="34" borderId="59" xfId="42" applyNumberFormat="1" applyFont="1" applyFill="1" applyBorder="1" applyAlignment="1">
      <alignment horizontal="left"/>
    </xf>
    <xf numFmtId="4" fontId="3" fillId="34" borderId="17" xfId="42" applyNumberFormat="1" applyFont="1" applyFill="1" applyBorder="1" applyAlignment="1">
      <alignment horizontal="left"/>
    </xf>
    <xf numFmtId="4" fontId="3" fillId="0" borderId="71" xfId="42" applyNumberFormat="1" applyFont="1" applyBorder="1" applyAlignment="1">
      <alignment horizontal="left"/>
    </xf>
    <xf numFmtId="4" fontId="3" fillId="0" borderId="63" xfId="42" applyNumberFormat="1" applyFont="1" applyBorder="1" applyAlignment="1">
      <alignment horizontal="left"/>
    </xf>
    <xf numFmtId="4" fontId="3" fillId="0" borderId="62" xfId="42" applyNumberFormat="1" applyFont="1" applyBorder="1" applyAlignment="1">
      <alignment horizontal="left"/>
    </xf>
    <xf numFmtId="4" fontId="3" fillId="0" borderId="58" xfId="42" applyNumberFormat="1" applyFont="1" applyBorder="1" applyAlignment="1">
      <alignment horizontal="left"/>
    </xf>
    <xf numFmtId="4" fontId="3" fillId="36" borderId="17" xfId="42" applyNumberFormat="1" applyFont="1" applyFill="1" applyBorder="1" applyAlignment="1">
      <alignment horizontal="left"/>
    </xf>
    <xf numFmtId="4" fontId="7" fillId="33" borderId="64" xfId="42" applyNumberFormat="1" applyFont="1" applyFill="1" applyBorder="1" applyAlignment="1">
      <alignment horizontal="left"/>
    </xf>
    <xf numFmtId="4" fontId="3" fillId="36" borderId="54" xfId="42" applyNumberFormat="1" applyFont="1" applyFill="1" applyBorder="1" applyAlignment="1">
      <alignment horizontal="left"/>
    </xf>
    <xf numFmtId="4" fontId="3" fillId="36" borderId="55" xfId="42" applyNumberFormat="1" applyFont="1" applyFill="1" applyBorder="1" applyAlignment="1">
      <alignment horizontal="left"/>
    </xf>
    <xf numFmtId="171" fontId="3" fillId="36" borderId="55" xfId="42" applyFont="1" applyFill="1" applyBorder="1" applyAlignment="1">
      <alignment horizontal="left"/>
    </xf>
    <xf numFmtId="171" fontId="3" fillId="36" borderId="56" xfId="42" applyFont="1" applyFill="1" applyBorder="1" applyAlignment="1">
      <alignment horizontal="left"/>
    </xf>
    <xf numFmtId="4" fontId="3" fillId="36" borderId="72" xfId="42" applyNumberFormat="1" applyFont="1" applyFill="1" applyBorder="1" applyAlignment="1">
      <alignment horizontal="left"/>
    </xf>
    <xf numFmtId="4" fontId="3" fillId="36" borderId="60" xfId="42" applyNumberFormat="1" applyFont="1" applyFill="1" applyBorder="1" applyAlignment="1">
      <alignment horizontal="left"/>
    </xf>
    <xf numFmtId="171" fontId="3" fillId="36" borderId="60" xfId="42" applyFont="1" applyFill="1" applyBorder="1" applyAlignment="1">
      <alignment horizontal="left"/>
    </xf>
    <xf numFmtId="171" fontId="3" fillId="36" borderId="61" xfId="42" applyFont="1" applyFill="1" applyBorder="1" applyAlignment="1">
      <alignment horizontal="left"/>
    </xf>
    <xf numFmtId="4" fontId="3" fillId="33" borderId="52" xfId="42" applyNumberFormat="1" applyFont="1" applyFill="1" applyBorder="1" applyAlignment="1">
      <alignment horizontal="left"/>
    </xf>
    <xf numFmtId="4" fontId="7" fillId="0" borderId="62" xfId="0" applyNumberFormat="1" applyFont="1" applyBorder="1" applyAlignment="1">
      <alignment horizontal="left"/>
    </xf>
    <xf numFmtId="4" fontId="7" fillId="0" borderId="64" xfId="0" applyNumberFormat="1" applyFont="1" applyBorder="1" applyAlignment="1">
      <alignment horizontal="left"/>
    </xf>
    <xf numFmtId="4" fontId="3" fillId="0" borderId="57" xfId="42" applyNumberFormat="1" applyFont="1" applyBorder="1" applyAlignment="1">
      <alignment horizontal="left"/>
    </xf>
    <xf numFmtId="4" fontId="7" fillId="0" borderId="58" xfId="0" applyNumberFormat="1" applyFont="1" applyBorder="1" applyAlignment="1">
      <alignment horizontal="left"/>
    </xf>
    <xf numFmtId="4" fontId="3" fillId="0" borderId="59" xfId="42" applyNumberFormat="1" applyFont="1" applyBorder="1" applyAlignment="1">
      <alignment horizontal="left"/>
    </xf>
    <xf numFmtId="4" fontId="7" fillId="0" borderId="17" xfId="0" applyNumberFormat="1" applyFont="1" applyBorder="1" applyAlignment="1">
      <alignment horizontal="left"/>
    </xf>
    <xf numFmtId="4" fontId="7" fillId="0" borderId="36" xfId="0" applyNumberFormat="1" applyFont="1" applyBorder="1" applyAlignment="1">
      <alignment horizontal="left"/>
    </xf>
    <xf numFmtId="4" fontId="7" fillId="0" borderId="60" xfId="0" applyNumberFormat="1" applyFont="1" applyBorder="1" applyAlignment="1">
      <alignment horizontal="left"/>
    </xf>
    <xf numFmtId="4" fontId="3" fillId="0" borderId="60" xfId="0" applyNumberFormat="1" applyFont="1" applyBorder="1" applyAlignment="1">
      <alignment horizontal="left"/>
    </xf>
    <xf numFmtId="4" fontId="7" fillId="0" borderId="61" xfId="0" applyNumberFormat="1" applyFont="1" applyBorder="1" applyAlignment="1">
      <alignment horizontal="left"/>
    </xf>
    <xf numFmtId="4" fontId="3" fillId="13" borderId="59" xfId="42" applyNumberFormat="1" applyFont="1" applyFill="1" applyBorder="1" applyAlignment="1">
      <alignment horizontal="left"/>
    </xf>
    <xf numFmtId="4" fontId="3" fillId="33" borderId="54" xfId="42" applyNumberFormat="1" applyFont="1" applyFill="1" applyBorder="1" applyAlignment="1">
      <alignment horizontal="left"/>
    </xf>
    <xf numFmtId="4" fontId="3" fillId="0" borderId="55" xfId="42" applyNumberFormat="1" applyFont="1" applyFill="1" applyBorder="1" applyAlignment="1">
      <alignment horizontal="left"/>
    </xf>
    <xf numFmtId="4" fontId="3" fillId="33" borderId="73" xfId="42" applyNumberFormat="1" applyFont="1" applyFill="1" applyBorder="1" applyAlignment="1">
      <alignment horizontal="left"/>
    </xf>
    <xf numFmtId="4" fontId="3" fillId="0" borderId="72" xfId="42" applyNumberFormat="1" applyFont="1" applyBorder="1" applyAlignment="1">
      <alignment horizontal="left"/>
    </xf>
    <xf numFmtId="4" fontId="3" fillId="0" borderId="65" xfId="42" applyNumberFormat="1" applyFont="1" applyBorder="1" applyAlignment="1">
      <alignment horizontal="left"/>
    </xf>
    <xf numFmtId="4" fontId="3" fillId="33" borderId="71" xfId="42" applyNumberFormat="1" applyFont="1" applyFill="1" applyBorder="1" applyAlignment="1">
      <alignment horizontal="left"/>
    </xf>
    <xf numFmtId="4" fontId="3" fillId="34" borderId="55" xfId="42" applyNumberFormat="1" applyFont="1" applyFill="1" applyBorder="1" applyAlignment="1">
      <alignment horizontal="left"/>
    </xf>
    <xf numFmtId="4" fontId="3" fillId="34" borderId="72" xfId="42" applyNumberFormat="1" applyFont="1" applyFill="1" applyBorder="1" applyAlignment="1">
      <alignment horizontal="left"/>
    </xf>
    <xf numFmtId="4" fontId="3" fillId="34" borderId="60" xfId="42" applyNumberFormat="1" applyFont="1" applyFill="1" applyBorder="1" applyAlignment="1">
      <alignment horizontal="left"/>
    </xf>
    <xf numFmtId="4" fontId="3" fillId="33" borderId="65" xfId="42" applyNumberFormat="1" applyFont="1" applyFill="1" applyBorder="1" applyAlignment="1">
      <alignment horizontal="left"/>
    </xf>
    <xf numFmtId="4" fontId="3" fillId="33" borderId="66" xfId="42" applyNumberFormat="1" applyFont="1" applyFill="1" applyBorder="1" applyAlignment="1">
      <alignment horizontal="left"/>
    </xf>
    <xf numFmtId="4" fontId="3" fillId="33" borderId="17" xfId="42" applyNumberFormat="1" applyFont="1" applyFill="1" applyBorder="1" applyAlignment="1">
      <alignment horizontal="left"/>
    </xf>
    <xf numFmtId="4" fontId="3" fillId="33" borderId="53" xfId="42" applyNumberFormat="1" applyFont="1" applyFill="1" applyBorder="1" applyAlignment="1">
      <alignment horizontal="left"/>
    </xf>
    <xf numFmtId="4" fontId="3" fillId="33" borderId="66" xfId="42" applyNumberFormat="1" applyFont="1" applyFill="1" applyBorder="1" applyAlignment="1">
      <alignment horizontal="left" vertical="center" wrapText="1"/>
    </xf>
    <xf numFmtId="4" fontId="3" fillId="0" borderId="17" xfId="42" applyNumberFormat="1" applyFont="1" applyBorder="1" applyAlignment="1">
      <alignment horizontal="left"/>
    </xf>
    <xf numFmtId="4" fontId="7" fillId="0" borderId="47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4" fontId="3" fillId="0" borderId="0" xfId="42" applyNumberFormat="1" applyFont="1" applyBorder="1" applyAlignment="1">
      <alignment horizontal="left"/>
    </xf>
    <xf numFmtId="4" fontId="7" fillId="0" borderId="45" xfId="0" applyNumberFormat="1" applyFont="1" applyBorder="1" applyAlignment="1">
      <alignment horizontal="left"/>
    </xf>
    <xf numFmtId="4" fontId="3" fillId="33" borderId="55" xfId="42" applyNumberFormat="1" applyFont="1" applyFill="1" applyBorder="1" applyAlignment="1">
      <alignment horizontal="left"/>
    </xf>
    <xf numFmtId="4" fontId="3" fillId="0" borderId="46" xfId="42" applyNumberFormat="1" applyFont="1" applyFill="1" applyBorder="1" applyAlignment="1">
      <alignment horizontal="left"/>
    </xf>
    <xf numFmtId="4" fontId="7" fillId="0" borderId="46" xfId="42" applyNumberFormat="1" applyFont="1" applyBorder="1" applyAlignment="1">
      <alignment horizontal="left"/>
    </xf>
    <xf numFmtId="4" fontId="7" fillId="0" borderId="53" xfId="42" applyNumberFormat="1" applyFont="1" applyBorder="1" applyAlignment="1">
      <alignment horizontal="left"/>
    </xf>
    <xf numFmtId="4" fontId="3" fillId="0" borderId="36" xfId="42" applyNumberFormat="1" applyFont="1" applyBorder="1" applyAlignment="1">
      <alignment horizontal="left" vertical="center" wrapText="1"/>
    </xf>
    <xf numFmtId="4" fontId="3" fillId="33" borderId="63" xfId="42" applyNumberFormat="1" applyFont="1" applyFill="1" applyBorder="1" applyAlignment="1">
      <alignment horizontal="left" vertical="center" wrapText="1"/>
    </xf>
    <xf numFmtId="4" fontId="3" fillId="33" borderId="36" xfId="42" applyNumberFormat="1" applyFont="1" applyFill="1" applyBorder="1" applyAlignment="1">
      <alignment horizontal="left" vertical="center" wrapText="1"/>
    </xf>
    <xf numFmtId="4" fontId="7" fillId="0" borderId="36" xfId="42" applyNumberFormat="1" applyFont="1" applyBorder="1" applyAlignment="1">
      <alignment horizontal="left" vertical="center" wrapText="1"/>
    </xf>
    <xf numFmtId="4" fontId="7" fillId="0" borderId="64" xfId="42" applyNumberFormat="1" applyFont="1" applyBorder="1" applyAlignment="1">
      <alignment horizontal="left" vertical="center" wrapText="1"/>
    </xf>
    <xf numFmtId="4" fontId="3" fillId="33" borderId="72" xfId="42" applyNumberFormat="1" applyFont="1" applyFill="1" applyBorder="1" applyAlignment="1">
      <alignment horizontal="left"/>
    </xf>
    <xf numFmtId="4" fontId="7" fillId="0" borderId="60" xfId="42" applyNumberFormat="1" applyFont="1" applyBorder="1" applyAlignment="1">
      <alignment horizontal="left"/>
    </xf>
    <xf numFmtId="4" fontId="7" fillId="0" borderId="61" xfId="42" applyNumberFormat="1" applyFont="1" applyBorder="1" applyAlignment="1">
      <alignment horizontal="left"/>
    </xf>
    <xf numFmtId="4" fontId="7" fillId="0" borderId="0" xfId="42" applyNumberFormat="1" applyFont="1" applyBorder="1" applyAlignment="1">
      <alignment horizontal="left"/>
    </xf>
    <xf numFmtId="4" fontId="3" fillId="36" borderId="65" xfId="42" applyNumberFormat="1" applyFont="1" applyFill="1" applyBorder="1" applyAlignment="1">
      <alignment horizontal="left"/>
    </xf>
    <xf numFmtId="4" fontId="3" fillId="36" borderId="51" xfId="42" applyNumberFormat="1" applyFont="1" applyFill="1" applyBorder="1" applyAlignment="1">
      <alignment horizontal="left"/>
    </xf>
    <xf numFmtId="4" fontId="3" fillId="0" borderId="63" xfId="42" applyNumberFormat="1" applyFont="1" applyFill="1" applyBorder="1" applyAlignment="1">
      <alignment horizontal="left"/>
    </xf>
    <xf numFmtId="4" fontId="7" fillId="0" borderId="36" xfId="42" applyNumberFormat="1" applyFont="1" applyFill="1" applyBorder="1" applyAlignment="1">
      <alignment horizontal="left"/>
    </xf>
    <xf numFmtId="4" fontId="3" fillId="0" borderId="57" xfId="42" applyNumberFormat="1" applyFont="1" applyFill="1" applyBorder="1" applyAlignment="1">
      <alignment horizontal="left"/>
    </xf>
    <xf numFmtId="4" fontId="3" fillId="0" borderId="0" xfId="42" applyNumberFormat="1" applyFont="1" applyFill="1" applyBorder="1" applyAlignment="1">
      <alignment horizontal="left"/>
    </xf>
    <xf numFmtId="4" fontId="3" fillId="0" borderId="66" xfId="42" applyNumberFormat="1" applyFont="1" applyBorder="1" applyAlignment="1">
      <alignment horizontal="left"/>
    </xf>
    <xf numFmtId="4" fontId="3" fillId="0" borderId="73" xfId="42" applyNumberFormat="1" applyFont="1" applyBorder="1" applyAlignment="1">
      <alignment horizontal="left"/>
    </xf>
    <xf numFmtId="4" fontId="3" fillId="0" borderId="66" xfId="42" applyNumberFormat="1" applyFont="1" applyFill="1" applyBorder="1" applyAlignment="1">
      <alignment horizontal="left"/>
    </xf>
    <xf numFmtId="4" fontId="3" fillId="33" borderId="47" xfId="42" applyNumberFormat="1" applyFont="1" applyFill="1" applyBorder="1" applyAlignment="1" quotePrefix="1">
      <alignment horizontal="left"/>
    </xf>
    <xf numFmtId="4" fontId="3" fillId="0" borderId="69" xfId="42" applyNumberFormat="1" applyFont="1" applyBorder="1" applyAlignment="1">
      <alignment horizontal="left"/>
    </xf>
    <xf numFmtId="4" fontId="3" fillId="0" borderId="71" xfId="42" applyNumberFormat="1" applyFont="1" applyFill="1" applyBorder="1" applyAlignment="1">
      <alignment horizontal="left"/>
    </xf>
    <xf numFmtId="4" fontId="3" fillId="0" borderId="62" xfId="42" applyNumberFormat="1" applyFont="1" applyFill="1" applyBorder="1" applyAlignment="1">
      <alignment horizontal="left"/>
    </xf>
    <xf numFmtId="4" fontId="3" fillId="0" borderId="64" xfId="42" applyNumberFormat="1" applyFont="1" applyFill="1" applyBorder="1" applyAlignment="1">
      <alignment horizontal="left"/>
    </xf>
    <xf numFmtId="4" fontId="3" fillId="0" borderId="58" xfId="42" applyNumberFormat="1" applyFont="1" applyFill="1" applyBorder="1" applyAlignment="1">
      <alignment horizontal="left"/>
    </xf>
    <xf numFmtId="4" fontId="7" fillId="33" borderId="71" xfId="42" applyNumberFormat="1" applyFont="1" applyFill="1" applyBorder="1" applyAlignment="1">
      <alignment horizontal="left"/>
    </xf>
    <xf numFmtId="4" fontId="7" fillId="33" borderId="47" xfId="42" applyNumberFormat="1" applyFont="1" applyFill="1" applyBorder="1" applyAlignment="1">
      <alignment horizontal="left"/>
    </xf>
    <xf numFmtId="4" fontId="7" fillId="33" borderId="63" xfId="42" applyNumberFormat="1" applyFont="1" applyFill="1" applyBorder="1" applyAlignment="1">
      <alignment horizontal="left"/>
    </xf>
    <xf numFmtId="4" fontId="7" fillId="33" borderId="57" xfId="42" applyNumberFormat="1" applyFont="1" applyFill="1" applyBorder="1" applyAlignment="1">
      <alignment horizontal="left"/>
    </xf>
    <xf numFmtId="4" fontId="3" fillId="33" borderId="61" xfId="42" applyNumberFormat="1" applyFont="1" applyFill="1" applyBorder="1" applyAlignment="1">
      <alignment horizontal="left"/>
    </xf>
    <xf numFmtId="4" fontId="7" fillId="0" borderId="57" xfId="42" applyNumberFormat="1" applyFont="1" applyBorder="1" applyAlignment="1">
      <alignment horizontal="left"/>
    </xf>
    <xf numFmtId="4" fontId="7" fillId="0" borderId="66" xfId="42" applyNumberFormat="1" applyFont="1" applyBorder="1" applyAlignment="1">
      <alignment horizontal="left"/>
    </xf>
    <xf numFmtId="4" fontId="3" fillId="0" borderId="29" xfId="42" applyNumberFormat="1" applyFont="1" applyBorder="1" applyAlignment="1">
      <alignment horizontal="left"/>
    </xf>
    <xf numFmtId="4" fontId="7" fillId="0" borderId="29" xfId="42" applyNumberFormat="1" applyFont="1" applyBorder="1" applyAlignment="1">
      <alignment horizontal="left"/>
    </xf>
    <xf numFmtId="4" fontId="7" fillId="0" borderId="50" xfId="42" applyNumberFormat="1" applyFont="1" applyBorder="1" applyAlignment="1">
      <alignment horizontal="left"/>
    </xf>
    <xf numFmtId="4" fontId="7" fillId="0" borderId="16" xfId="42" applyNumberFormat="1" applyFont="1" applyBorder="1" applyAlignment="1">
      <alignment horizontal="left"/>
    </xf>
    <xf numFmtId="4" fontId="3" fillId="35" borderId="59" xfId="42" applyNumberFormat="1" applyFont="1" applyFill="1" applyBorder="1" applyAlignment="1">
      <alignment horizontal="left"/>
    </xf>
    <xf numFmtId="4" fontId="3" fillId="35" borderId="16" xfId="42" applyNumberFormat="1" applyFont="1" applyFill="1" applyBorder="1" applyAlignment="1">
      <alignment horizontal="left"/>
    </xf>
    <xf numFmtId="4" fontId="3" fillId="39" borderId="16" xfId="42" applyNumberFormat="1" applyFont="1" applyFill="1" applyBorder="1" applyAlignment="1">
      <alignment horizontal="left"/>
    </xf>
    <xf numFmtId="4" fontId="3" fillId="39" borderId="59" xfId="42" applyNumberFormat="1" applyFont="1" applyFill="1" applyBorder="1" applyAlignment="1">
      <alignment horizontal="left"/>
    </xf>
    <xf numFmtId="4" fontId="7" fillId="0" borderId="60" xfId="42" applyNumberFormat="1" applyFont="1" applyFill="1" applyBorder="1" applyAlignment="1">
      <alignment horizontal="left"/>
    </xf>
    <xf numFmtId="4" fontId="3" fillId="35" borderId="65" xfId="42" applyNumberFormat="1" applyFont="1" applyFill="1" applyBorder="1" applyAlignment="1">
      <alignment horizontal="left"/>
    </xf>
    <xf numFmtId="4" fontId="3" fillId="35" borderId="69" xfId="42" applyNumberFormat="1" applyFont="1" applyFill="1" applyBorder="1" applyAlignment="1">
      <alignment horizontal="left"/>
    </xf>
    <xf numFmtId="4" fontId="7" fillId="33" borderId="16" xfId="42" applyNumberFormat="1" applyFont="1" applyFill="1" applyBorder="1" applyAlignment="1">
      <alignment horizontal="left"/>
    </xf>
    <xf numFmtId="4" fontId="7" fillId="33" borderId="46" xfId="42" applyNumberFormat="1" applyFont="1" applyFill="1" applyBorder="1" applyAlignment="1">
      <alignment horizontal="left"/>
    </xf>
    <xf numFmtId="4" fontId="7" fillId="0" borderId="71" xfId="42" applyNumberFormat="1" applyFont="1" applyBorder="1" applyAlignment="1">
      <alignment horizontal="left"/>
    </xf>
    <xf numFmtId="4" fontId="7" fillId="0" borderId="52" xfId="42" applyNumberFormat="1" applyFont="1" applyBorder="1" applyAlignment="1">
      <alignment horizontal="left"/>
    </xf>
    <xf numFmtId="4" fontId="7" fillId="0" borderId="57" xfId="42" applyNumberFormat="1" applyFont="1" applyFill="1" applyBorder="1" applyAlignment="1">
      <alignment horizontal="left"/>
    </xf>
    <xf numFmtId="4" fontId="7" fillId="0" borderId="45" xfId="42" applyNumberFormat="1" applyFont="1" applyFill="1" applyBorder="1" applyAlignment="1">
      <alignment horizontal="left"/>
    </xf>
    <xf numFmtId="4" fontId="3" fillId="40" borderId="59" xfId="42" applyNumberFormat="1" applyFont="1" applyFill="1" applyBorder="1" applyAlignment="1">
      <alignment horizontal="left"/>
    </xf>
    <xf numFmtId="4" fontId="3" fillId="40" borderId="16" xfId="42" applyNumberFormat="1" applyFont="1" applyFill="1" applyBorder="1" applyAlignment="1">
      <alignment horizontal="left"/>
    </xf>
    <xf numFmtId="4" fontId="7" fillId="0" borderId="47" xfId="42" applyNumberFormat="1" applyFont="1" applyFill="1" applyBorder="1" applyAlignment="1">
      <alignment horizontal="left"/>
    </xf>
    <xf numFmtId="4" fontId="7" fillId="0" borderId="63" xfId="42" applyNumberFormat="1" applyFont="1" applyFill="1" applyBorder="1" applyAlignment="1">
      <alignment horizontal="left"/>
    </xf>
    <xf numFmtId="4" fontId="7" fillId="0" borderId="0" xfId="42" applyNumberFormat="1" applyFont="1" applyFill="1" applyBorder="1" applyAlignment="1">
      <alignment horizontal="left"/>
    </xf>
    <xf numFmtId="4" fontId="7" fillId="34" borderId="16" xfId="42" applyNumberFormat="1" applyFont="1" applyFill="1" applyBorder="1" applyAlignment="1">
      <alignment horizontal="left"/>
    </xf>
    <xf numFmtId="4" fontId="7" fillId="36" borderId="16" xfId="42" applyNumberFormat="1" applyFont="1" applyFill="1" applyBorder="1" applyAlignment="1">
      <alignment horizontal="left"/>
    </xf>
    <xf numFmtId="4" fontId="7" fillId="33" borderId="0" xfId="42" applyNumberFormat="1" applyFont="1" applyFill="1" applyBorder="1" applyAlignment="1">
      <alignment horizontal="left"/>
    </xf>
    <xf numFmtId="4" fontId="7" fillId="33" borderId="65" xfId="42" applyNumberFormat="1" applyFont="1" applyFill="1" applyBorder="1" applyAlignment="1">
      <alignment horizontal="left"/>
    </xf>
    <xf numFmtId="4" fontId="7" fillId="0" borderId="69" xfId="42" applyNumberFormat="1" applyFont="1" applyBorder="1" applyAlignment="1">
      <alignment horizontal="left"/>
    </xf>
    <xf numFmtId="4" fontId="7" fillId="0" borderId="70" xfId="42" applyNumberFormat="1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71" fontId="12" fillId="13" borderId="46" xfId="42" applyFont="1" applyFill="1" applyBorder="1" applyAlignment="1">
      <alignment horizontal="center"/>
    </xf>
    <xf numFmtId="171" fontId="12" fillId="13" borderId="16" xfId="42" applyFont="1" applyFill="1" applyBorder="1" applyAlignment="1">
      <alignment horizontal="left"/>
    </xf>
    <xf numFmtId="171" fontId="12" fillId="0" borderId="55" xfId="42" applyFont="1" applyFill="1" applyBorder="1" applyAlignment="1">
      <alignment horizontal="left"/>
    </xf>
    <xf numFmtId="171" fontId="12" fillId="0" borderId="45" xfId="42" applyFont="1" applyBorder="1" applyAlignment="1">
      <alignment horizontal="left"/>
    </xf>
    <xf numFmtId="171" fontId="12" fillId="0" borderId="55" xfId="42" applyFont="1" applyBorder="1" applyAlignment="1">
      <alignment horizontal="left"/>
    </xf>
    <xf numFmtId="171" fontId="12" fillId="0" borderId="60" xfId="42" applyFont="1" applyBorder="1" applyAlignment="1">
      <alignment horizontal="left"/>
    </xf>
    <xf numFmtId="171" fontId="12" fillId="0" borderId="47" xfId="42" applyFont="1" applyBorder="1" applyAlignment="1">
      <alignment horizontal="left"/>
    </xf>
    <xf numFmtId="171" fontId="12" fillId="34" borderId="55" xfId="42" applyFont="1" applyFill="1" applyBorder="1" applyAlignment="1">
      <alignment horizontal="left"/>
    </xf>
    <xf numFmtId="171" fontId="12" fillId="34" borderId="60" xfId="42" applyFont="1" applyFill="1" applyBorder="1" applyAlignment="1">
      <alignment horizontal="left"/>
    </xf>
    <xf numFmtId="171" fontId="12" fillId="0" borderId="46" xfId="42" applyFont="1" applyBorder="1" applyAlignment="1">
      <alignment horizontal="left"/>
    </xf>
    <xf numFmtId="171" fontId="12" fillId="0" borderId="36" xfId="42" applyFont="1" applyBorder="1" applyAlignment="1">
      <alignment horizontal="left"/>
    </xf>
    <xf numFmtId="171" fontId="12" fillId="36" borderId="16" xfId="42" applyFont="1" applyFill="1" applyBorder="1" applyAlignment="1">
      <alignment horizontal="left"/>
    </xf>
    <xf numFmtId="171" fontId="12" fillId="33" borderId="66" xfId="42" applyFont="1" applyFill="1" applyBorder="1" applyAlignment="1">
      <alignment horizontal="left"/>
    </xf>
    <xf numFmtId="171" fontId="12" fillId="33" borderId="16" xfId="42" applyFont="1" applyFill="1" applyBorder="1" applyAlignment="1">
      <alignment horizontal="left"/>
    </xf>
    <xf numFmtId="171" fontId="12" fillId="33" borderId="46" xfId="42" applyFont="1" applyFill="1" applyBorder="1" applyAlignment="1">
      <alignment horizontal="left"/>
    </xf>
    <xf numFmtId="171" fontId="12" fillId="33" borderId="66" xfId="42" applyFont="1" applyFill="1" applyBorder="1" applyAlignment="1">
      <alignment horizontal="left" vertical="center" wrapText="1"/>
    </xf>
    <xf numFmtId="171" fontId="12" fillId="0" borderId="16" xfId="42" applyFont="1" applyBorder="1" applyAlignment="1">
      <alignment horizontal="left"/>
    </xf>
    <xf numFmtId="4" fontId="12" fillId="0" borderId="47" xfId="42" applyNumberFormat="1" applyFont="1" applyBorder="1" applyAlignment="1">
      <alignment horizontal="left"/>
    </xf>
    <xf numFmtId="4" fontId="12" fillId="0" borderId="36" xfId="42" applyNumberFormat="1" applyFont="1" applyBorder="1" applyAlignment="1">
      <alignment horizontal="left"/>
    </xf>
    <xf numFmtId="4" fontId="12" fillId="0" borderId="45" xfId="42" applyNumberFormat="1" applyFont="1" applyBorder="1" applyAlignment="1">
      <alignment horizontal="left"/>
    </xf>
    <xf numFmtId="4" fontId="12" fillId="33" borderId="36" xfId="42" applyNumberFormat="1" applyFont="1" applyFill="1" applyBorder="1" applyAlignment="1">
      <alignment horizontal="left"/>
    </xf>
    <xf numFmtId="171" fontId="12" fillId="33" borderId="36" xfId="42" applyFont="1" applyFill="1" applyBorder="1" applyAlignment="1">
      <alignment horizontal="left"/>
    </xf>
    <xf numFmtId="171" fontId="12" fillId="33" borderId="45" xfId="42" applyFont="1" applyFill="1" applyBorder="1" applyAlignment="1">
      <alignment horizontal="left"/>
    </xf>
    <xf numFmtId="171" fontId="12" fillId="0" borderId="36" xfId="42" applyFont="1" applyBorder="1" applyAlignment="1">
      <alignment horizontal="left" vertical="center" wrapText="1"/>
    </xf>
    <xf numFmtId="4" fontId="13" fillId="0" borderId="47" xfId="42" applyNumberFormat="1" applyFont="1" applyBorder="1" applyAlignment="1">
      <alignment horizontal="left"/>
    </xf>
    <xf numFmtId="4" fontId="13" fillId="0" borderId="36" xfId="42" applyNumberFormat="1" applyFont="1" applyBorder="1" applyAlignment="1">
      <alignment horizontal="left"/>
    </xf>
    <xf numFmtId="171" fontId="12" fillId="36" borderId="59" xfId="42" applyFont="1" applyFill="1" applyBorder="1" applyAlignment="1">
      <alignment horizontal="left"/>
    </xf>
    <xf numFmtId="171" fontId="12" fillId="33" borderId="65" xfId="42" applyFont="1" applyFill="1" applyBorder="1" applyAlignment="1">
      <alignment horizontal="left"/>
    </xf>
    <xf numFmtId="171" fontId="12" fillId="33" borderId="47" xfId="42" applyFont="1" applyFill="1" applyBorder="1" applyAlignment="1">
      <alignment horizontal="left"/>
    </xf>
    <xf numFmtId="171" fontId="12" fillId="0" borderId="59" xfId="42" applyFont="1" applyBorder="1" applyAlignment="1">
      <alignment horizontal="left"/>
    </xf>
    <xf numFmtId="171" fontId="13" fillId="0" borderId="47" xfId="42" applyFont="1" applyBorder="1" applyAlignment="1">
      <alignment horizontal="left"/>
    </xf>
    <xf numFmtId="171" fontId="13" fillId="0" borderId="36" xfId="42" applyFont="1" applyBorder="1" applyAlignment="1">
      <alignment horizontal="left"/>
    </xf>
    <xf numFmtId="171" fontId="13" fillId="0" borderId="46" xfId="42" applyFont="1" applyBorder="1" applyAlignment="1">
      <alignment horizontal="left"/>
    </xf>
    <xf numFmtId="171" fontId="12" fillId="0" borderId="36" xfId="42" applyFont="1" applyFill="1" applyBorder="1" applyAlignment="1">
      <alignment horizontal="left"/>
    </xf>
    <xf numFmtId="171" fontId="12" fillId="0" borderId="46" xfId="42" applyFont="1" applyFill="1" applyBorder="1" applyAlignment="1">
      <alignment horizontal="left"/>
    </xf>
    <xf numFmtId="171" fontId="12" fillId="0" borderId="66" xfId="42" applyFont="1" applyFill="1" applyBorder="1" applyAlignment="1">
      <alignment horizontal="left"/>
    </xf>
    <xf numFmtId="171" fontId="12" fillId="33" borderId="47" xfId="42" applyFont="1" applyFill="1" applyBorder="1" applyAlignment="1" quotePrefix="1">
      <alignment horizontal="left"/>
    </xf>
    <xf numFmtId="171" fontId="12" fillId="34" borderId="16" xfId="42" applyFont="1" applyFill="1" applyBorder="1" applyAlignment="1">
      <alignment horizontal="left"/>
    </xf>
    <xf numFmtId="171" fontId="12" fillId="0" borderId="69" xfId="42" applyFont="1" applyBorder="1" applyAlignment="1">
      <alignment horizontal="left"/>
    </xf>
    <xf numFmtId="4" fontId="12" fillId="0" borderId="47" xfId="42" applyNumberFormat="1" applyFont="1" applyFill="1" applyBorder="1" applyAlignment="1">
      <alignment horizontal="left"/>
    </xf>
    <xf numFmtId="4" fontId="12" fillId="0" borderId="45" xfId="42" applyNumberFormat="1" applyFont="1" applyFill="1" applyBorder="1" applyAlignment="1">
      <alignment horizontal="left"/>
    </xf>
    <xf numFmtId="171" fontId="12" fillId="0" borderId="47" xfId="42" applyFont="1" applyFill="1" applyBorder="1" applyAlignment="1">
      <alignment horizontal="left"/>
    </xf>
    <xf numFmtId="171" fontId="12" fillId="0" borderId="45" xfId="42" applyFont="1" applyFill="1" applyBorder="1" applyAlignment="1">
      <alignment horizontal="left"/>
    </xf>
    <xf numFmtId="171" fontId="12" fillId="33" borderId="60" xfId="42" applyFont="1" applyFill="1" applyBorder="1" applyAlignment="1">
      <alignment horizontal="left"/>
    </xf>
    <xf numFmtId="4" fontId="13" fillId="0" borderId="60" xfId="42" applyNumberFormat="1" applyFont="1" applyBorder="1" applyAlignment="1">
      <alignment horizontal="left"/>
    </xf>
    <xf numFmtId="171" fontId="13" fillId="0" borderId="66" xfId="42" applyFont="1" applyBorder="1" applyAlignment="1">
      <alignment horizontal="left"/>
    </xf>
    <xf numFmtId="4" fontId="13" fillId="0" borderId="45" xfId="42" applyNumberFormat="1" applyFont="1" applyBorder="1" applyAlignment="1">
      <alignment horizontal="left"/>
    </xf>
    <xf numFmtId="171" fontId="13" fillId="0" borderId="16" xfId="42" applyFont="1" applyBorder="1" applyAlignment="1">
      <alignment horizontal="left"/>
    </xf>
    <xf numFmtId="171" fontId="12" fillId="0" borderId="52" xfId="42" applyFont="1" applyBorder="1" applyAlignment="1">
      <alignment horizontal="left"/>
    </xf>
    <xf numFmtId="171" fontId="13" fillId="0" borderId="45" xfId="42" applyFont="1" applyBorder="1" applyAlignment="1">
      <alignment horizontal="left"/>
    </xf>
    <xf numFmtId="171" fontId="12" fillId="35" borderId="16" xfId="42" applyFont="1" applyFill="1" applyBorder="1" applyAlignment="1">
      <alignment horizontal="left"/>
    </xf>
    <xf numFmtId="171" fontId="12" fillId="39" borderId="16" xfId="42" applyFont="1" applyFill="1" applyBorder="1" applyAlignment="1">
      <alignment horizontal="left"/>
    </xf>
    <xf numFmtId="171" fontId="12" fillId="35" borderId="69" xfId="42" applyFont="1" applyFill="1" applyBorder="1" applyAlignment="1">
      <alignment horizontal="left"/>
    </xf>
    <xf numFmtId="171" fontId="13" fillId="33" borderId="16" xfId="42" applyFont="1" applyFill="1" applyBorder="1" applyAlignment="1">
      <alignment horizontal="left"/>
    </xf>
    <xf numFmtId="171" fontId="12" fillId="0" borderId="66" xfId="42" applyFont="1" applyBorder="1" applyAlignment="1">
      <alignment horizontal="left"/>
    </xf>
    <xf numFmtId="171" fontId="12" fillId="40" borderId="16" xfId="42" applyFont="1" applyFill="1" applyBorder="1" applyAlignment="1">
      <alignment horizontal="left"/>
    </xf>
    <xf numFmtId="171" fontId="13" fillId="0" borderId="47" xfId="42" applyFont="1" applyFill="1" applyBorder="1" applyAlignment="1">
      <alignment horizontal="left"/>
    </xf>
    <xf numFmtId="171" fontId="13" fillId="34" borderId="16" xfId="42" applyFont="1" applyFill="1" applyBorder="1" applyAlignment="1">
      <alignment horizontal="left"/>
    </xf>
    <xf numFmtId="171" fontId="13" fillId="36" borderId="16" xfId="42" applyFont="1" applyFill="1" applyBorder="1" applyAlignment="1">
      <alignment horizontal="left"/>
    </xf>
    <xf numFmtId="171" fontId="13" fillId="0" borderId="69" xfId="42" applyFont="1" applyBorder="1" applyAlignment="1">
      <alignment horizontal="left"/>
    </xf>
    <xf numFmtId="171" fontId="13" fillId="33" borderId="36" xfId="42" applyFont="1" applyFill="1" applyBorder="1" applyAlignment="1">
      <alignment horizontal="left"/>
    </xf>
    <xf numFmtId="171" fontId="12" fillId="36" borderId="55" xfId="42" applyFont="1" applyFill="1" applyBorder="1" applyAlignment="1">
      <alignment horizontal="left"/>
    </xf>
    <xf numFmtId="171" fontId="12" fillId="36" borderId="60" xfId="42" applyFont="1" applyFill="1" applyBorder="1" applyAlignment="1">
      <alignment horizontal="left"/>
    </xf>
    <xf numFmtId="171" fontId="3" fillId="34" borderId="61" xfId="42" applyFont="1" applyFill="1" applyBorder="1" applyAlignment="1">
      <alignment horizontal="left"/>
    </xf>
    <xf numFmtId="171" fontId="0" fillId="0" borderId="0" xfId="42" applyFont="1" applyAlignment="1">
      <alignment/>
    </xf>
    <xf numFmtId="171" fontId="0" fillId="33" borderId="0" xfId="42" applyFont="1" applyFill="1" applyAlignment="1">
      <alignment/>
    </xf>
    <xf numFmtId="0" fontId="2" fillId="0" borderId="59" xfId="0" applyFont="1" applyBorder="1" applyAlignment="1">
      <alignment horizontal="center"/>
    </xf>
    <xf numFmtId="4" fontId="3" fillId="33" borderId="52" xfId="42" applyNumberFormat="1" applyFont="1" applyFill="1" applyBorder="1" applyAlignment="1">
      <alignment horizontal="left" vertical="center" wrapText="1"/>
    </xf>
    <xf numFmtId="177" fontId="3" fillId="13" borderId="74" xfId="42" applyNumberFormat="1" applyFont="1" applyFill="1" applyBorder="1" applyAlignment="1">
      <alignment horizontal="center"/>
    </xf>
    <xf numFmtId="4" fontId="3" fillId="13" borderId="18" xfId="42" applyNumberFormat="1" applyFont="1" applyFill="1" applyBorder="1" applyAlignment="1">
      <alignment horizontal="left"/>
    </xf>
    <xf numFmtId="4" fontId="3" fillId="0" borderId="75" xfId="42" applyNumberFormat="1" applyFont="1" applyBorder="1" applyAlignment="1">
      <alignment horizontal="left"/>
    </xf>
    <xf numFmtId="4" fontId="3" fillId="0" borderId="74" xfId="42" applyNumberFormat="1" applyFont="1" applyBorder="1" applyAlignment="1">
      <alignment horizontal="left"/>
    </xf>
    <xf numFmtId="4" fontId="3" fillId="0" borderId="18" xfId="42" applyNumberFormat="1" applyFont="1" applyBorder="1" applyAlignment="1">
      <alignment horizontal="left"/>
    </xf>
    <xf numFmtId="4" fontId="3" fillId="0" borderId="76" xfId="42" applyNumberFormat="1" applyFont="1" applyBorder="1" applyAlignment="1">
      <alignment horizontal="left"/>
    </xf>
    <xf numFmtId="4" fontId="3" fillId="0" borderId="14" xfId="42" applyNumberFormat="1" applyFont="1" applyBorder="1" applyAlignment="1">
      <alignment horizontal="left"/>
    </xf>
    <xf numFmtId="4" fontId="3" fillId="34" borderId="75" xfId="42" applyNumberFormat="1" applyFont="1" applyFill="1" applyBorder="1" applyAlignment="1">
      <alignment horizontal="left"/>
    </xf>
    <xf numFmtId="4" fontId="3" fillId="34" borderId="76" xfId="42" applyNumberFormat="1" applyFont="1" applyFill="1" applyBorder="1" applyAlignment="1">
      <alignment horizontal="left"/>
    </xf>
    <xf numFmtId="4" fontId="3" fillId="0" borderId="10" xfId="42" applyNumberFormat="1" applyFont="1" applyBorder="1" applyAlignment="1">
      <alignment horizontal="left"/>
    </xf>
    <xf numFmtId="4" fontId="3" fillId="0" borderId="77" xfId="42" applyNumberFormat="1" applyFont="1" applyBorder="1" applyAlignment="1">
      <alignment horizontal="left"/>
    </xf>
    <xf numFmtId="4" fontId="3" fillId="0" borderId="78" xfId="42" applyNumberFormat="1" applyFont="1" applyBorder="1" applyAlignment="1">
      <alignment horizontal="left"/>
    </xf>
    <xf numFmtId="4" fontId="3" fillId="36" borderId="18" xfId="42" applyNumberFormat="1" applyFont="1" applyFill="1" applyBorder="1" applyAlignment="1">
      <alignment horizontal="left"/>
    </xf>
    <xf numFmtId="4" fontId="3" fillId="33" borderId="12" xfId="42" applyNumberFormat="1" applyFont="1" applyFill="1" applyBorder="1" applyAlignment="1">
      <alignment horizontal="left"/>
    </xf>
    <xf numFmtId="4" fontId="3" fillId="33" borderId="18" xfId="42" applyNumberFormat="1" applyFont="1" applyFill="1" applyBorder="1" applyAlignment="1">
      <alignment horizontal="left"/>
    </xf>
    <xf numFmtId="4" fontId="3" fillId="33" borderId="78" xfId="42" applyNumberFormat="1" applyFont="1" applyFill="1" applyBorder="1" applyAlignment="1">
      <alignment horizontal="left"/>
    </xf>
    <xf numFmtId="4" fontId="3" fillId="33" borderId="74" xfId="42" applyNumberFormat="1" applyFont="1" applyFill="1" applyBorder="1" applyAlignment="1">
      <alignment horizontal="left" vertical="center" wrapText="1"/>
    </xf>
    <xf numFmtId="0" fontId="2" fillId="33" borderId="48" xfId="0" applyFont="1" applyFill="1" applyBorder="1" applyAlignment="1">
      <alignment horizontal="left"/>
    </xf>
    <xf numFmtId="0" fontId="9" fillId="37" borderId="22" xfId="0" applyFont="1" applyFill="1" applyBorder="1" applyAlignment="1">
      <alignment horizontal="left" wrapText="1"/>
    </xf>
    <xf numFmtId="0" fontId="9" fillId="33" borderId="34" xfId="0" applyFont="1" applyFill="1" applyBorder="1" applyAlignment="1">
      <alignment horizontal="left"/>
    </xf>
    <xf numFmtId="0" fontId="9" fillId="33" borderId="30" xfId="0" applyFont="1" applyFill="1" applyBorder="1" applyAlignment="1">
      <alignment horizontal="left"/>
    </xf>
    <xf numFmtId="0" fontId="9" fillId="37" borderId="34" xfId="0" applyFont="1" applyFill="1" applyBorder="1" applyAlignment="1">
      <alignment horizontal="left" wrapText="1"/>
    </xf>
    <xf numFmtId="0" fontId="9" fillId="37" borderId="21" xfId="0" applyFont="1" applyFill="1" applyBorder="1" applyAlignment="1">
      <alignment horizontal="left" wrapText="1"/>
    </xf>
    <xf numFmtId="49" fontId="9" fillId="37" borderId="30" xfId="0" applyNumberFormat="1" applyFont="1" applyFill="1" applyBorder="1" applyAlignment="1">
      <alignment horizontal="left" wrapText="1"/>
    </xf>
    <xf numFmtId="49" fontId="9" fillId="37" borderId="34" xfId="0" applyNumberFormat="1" applyFont="1" applyFill="1" applyBorder="1" applyAlignment="1">
      <alignment horizontal="left" wrapText="1"/>
    </xf>
    <xf numFmtId="0" fontId="9" fillId="37" borderId="48" xfId="0" applyFont="1" applyFill="1" applyBorder="1" applyAlignment="1">
      <alignment horizontal="left" wrapText="1"/>
    </xf>
    <xf numFmtId="171" fontId="3" fillId="33" borderId="71" xfId="42" applyFont="1" applyFill="1" applyBorder="1" applyAlignment="1">
      <alignment horizontal="left"/>
    </xf>
    <xf numFmtId="4" fontId="7" fillId="0" borderId="63" xfId="42" applyNumberFormat="1" applyFont="1" applyBorder="1" applyAlignment="1">
      <alignment horizontal="left"/>
    </xf>
    <xf numFmtId="4" fontId="7" fillId="0" borderId="72" xfId="42" applyNumberFormat="1" applyFont="1" applyBorder="1" applyAlignment="1">
      <alignment horizontal="left"/>
    </xf>
    <xf numFmtId="171" fontId="7" fillId="0" borderId="71" xfId="42" applyFont="1" applyBorder="1" applyAlignment="1">
      <alignment horizontal="left"/>
    </xf>
    <xf numFmtId="4" fontId="7" fillId="0" borderId="59" xfId="42" applyNumberFormat="1" applyFont="1" applyBorder="1" applyAlignment="1">
      <alignment horizontal="left"/>
    </xf>
    <xf numFmtId="4" fontId="3" fillId="0" borderId="72" xfId="42" applyNumberFormat="1" applyFont="1" applyFill="1" applyBorder="1" applyAlignment="1">
      <alignment horizontal="left"/>
    </xf>
    <xf numFmtId="4" fontId="7" fillId="0" borderId="71" xfId="42" applyNumberFormat="1" applyFont="1" applyFill="1" applyBorder="1" applyAlignment="1">
      <alignment horizontal="left"/>
    </xf>
    <xf numFmtId="171" fontId="7" fillId="34" borderId="59" xfId="42" applyFont="1" applyFill="1" applyBorder="1" applyAlignment="1">
      <alignment horizontal="left"/>
    </xf>
    <xf numFmtId="171" fontId="7" fillId="36" borderId="59" xfId="42" applyFont="1" applyFill="1" applyBorder="1" applyAlignment="1">
      <alignment horizontal="left"/>
    </xf>
    <xf numFmtId="171" fontId="7" fillId="0" borderId="72" xfId="42" applyFont="1" applyBorder="1" applyAlignment="1">
      <alignment horizontal="left"/>
    </xf>
    <xf numFmtId="0" fontId="4" fillId="0" borderId="0" xfId="0" applyFont="1" applyAlignment="1">
      <alignment horizontal="right"/>
    </xf>
    <xf numFmtId="171" fontId="3" fillId="33" borderId="60" xfId="42" applyFont="1" applyFill="1" applyBorder="1" applyAlignment="1">
      <alignment horizontal="left"/>
    </xf>
    <xf numFmtId="4" fontId="3" fillId="33" borderId="69" xfId="42" applyNumberFormat="1" applyFont="1" applyFill="1" applyBorder="1" applyAlignment="1">
      <alignment horizontal="left"/>
    </xf>
    <xf numFmtId="4" fontId="3" fillId="36" borderId="36" xfId="42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 applyAlignment="1">
      <alignment horizontal="left"/>
    </xf>
    <xf numFmtId="0" fontId="2" fillId="36" borderId="42" xfId="0" applyFont="1" applyFill="1" applyBorder="1" applyAlignment="1">
      <alignment horizontal="center"/>
    </xf>
    <xf numFmtId="171" fontId="3" fillId="0" borderId="77" xfId="42" applyFont="1" applyBorder="1" applyAlignment="1">
      <alignment horizontal="left"/>
    </xf>
    <xf numFmtId="4" fontId="3" fillId="33" borderId="75" xfId="42" applyNumberFormat="1" applyFont="1" applyFill="1" applyBorder="1" applyAlignment="1">
      <alignment horizontal="left"/>
    </xf>
    <xf numFmtId="4" fontId="3" fillId="33" borderId="74" xfId="42" applyNumberFormat="1" applyFont="1" applyFill="1" applyBorder="1" applyAlignment="1">
      <alignment horizontal="left"/>
    </xf>
    <xf numFmtId="171" fontId="3" fillId="33" borderId="75" xfId="42" applyFont="1" applyFill="1" applyBorder="1" applyAlignment="1">
      <alignment horizontal="left"/>
    </xf>
    <xf numFmtId="4" fontId="3" fillId="0" borderId="10" xfId="42" applyNumberFormat="1" applyFont="1" applyFill="1" applyBorder="1" applyAlignment="1">
      <alignment horizontal="left"/>
    </xf>
    <xf numFmtId="4" fontId="3" fillId="33" borderId="77" xfId="42" applyNumberFormat="1" applyFont="1" applyFill="1" applyBorder="1" applyAlignment="1">
      <alignment horizontal="left"/>
    </xf>
    <xf numFmtId="171" fontId="3" fillId="33" borderId="77" xfId="42" applyFont="1" applyFill="1" applyBorder="1" applyAlignment="1">
      <alignment horizontal="left"/>
    </xf>
    <xf numFmtId="171" fontId="3" fillId="33" borderId="74" xfId="42" applyFont="1" applyFill="1" applyBorder="1" applyAlignment="1">
      <alignment horizontal="left"/>
    </xf>
    <xf numFmtId="4" fontId="3" fillId="33" borderId="10" xfId="42" applyNumberFormat="1" applyFont="1" applyFill="1" applyBorder="1" applyAlignment="1">
      <alignment horizontal="left"/>
    </xf>
    <xf numFmtId="4" fontId="3" fillId="0" borderId="77" xfId="42" applyNumberFormat="1" applyFont="1" applyBorder="1" applyAlignment="1">
      <alignment horizontal="left" vertical="center" wrapText="1"/>
    </xf>
    <xf numFmtId="171" fontId="3" fillId="0" borderId="74" xfId="42" applyFont="1" applyBorder="1" applyAlignment="1">
      <alignment horizontal="left"/>
    </xf>
    <xf numFmtId="4" fontId="3" fillId="33" borderId="14" xfId="42" applyNumberFormat="1" applyFont="1" applyFill="1" applyBorder="1" applyAlignment="1">
      <alignment horizontal="left"/>
    </xf>
    <xf numFmtId="4" fontId="3" fillId="0" borderId="77" xfId="42" applyNumberFormat="1" applyFont="1" applyFill="1" applyBorder="1" applyAlignment="1">
      <alignment horizontal="left"/>
    </xf>
    <xf numFmtId="171" fontId="3" fillId="0" borderId="77" xfId="42" applyFont="1" applyFill="1" applyBorder="1" applyAlignment="1">
      <alignment horizontal="left"/>
    </xf>
    <xf numFmtId="4" fontId="3" fillId="0" borderId="74" xfId="42" applyNumberFormat="1" applyFont="1" applyFill="1" applyBorder="1" applyAlignment="1">
      <alignment horizontal="left"/>
    </xf>
    <xf numFmtId="4" fontId="3" fillId="33" borderId="76" xfId="42" applyNumberFormat="1" applyFont="1" applyFill="1" applyBorder="1" applyAlignment="1">
      <alignment horizontal="left"/>
    </xf>
    <xf numFmtId="4" fontId="3" fillId="0" borderId="12" xfId="42" applyNumberFormat="1" applyFont="1" applyBorder="1" applyAlignment="1">
      <alignment horizontal="left"/>
    </xf>
    <xf numFmtId="4" fontId="3" fillId="34" borderId="18" xfId="42" applyNumberFormat="1" applyFont="1" applyFill="1" applyBorder="1" applyAlignment="1">
      <alignment horizontal="left"/>
    </xf>
    <xf numFmtId="4" fontId="3" fillId="0" borderId="78" xfId="42" applyNumberFormat="1" applyFont="1" applyFill="1" applyBorder="1" applyAlignment="1">
      <alignment horizontal="left"/>
    </xf>
    <xf numFmtId="4" fontId="7" fillId="33" borderId="78" xfId="42" applyNumberFormat="1" applyFont="1" applyFill="1" applyBorder="1" applyAlignment="1">
      <alignment horizontal="left"/>
    </xf>
    <xf numFmtId="171" fontId="7" fillId="33" borderId="77" xfId="42" applyFont="1" applyFill="1" applyBorder="1" applyAlignment="1">
      <alignment horizontal="left"/>
    </xf>
    <xf numFmtId="4" fontId="7" fillId="33" borderId="77" xfId="42" applyNumberFormat="1" applyFont="1" applyFill="1" applyBorder="1" applyAlignment="1">
      <alignment horizontal="left"/>
    </xf>
    <xf numFmtId="4" fontId="7" fillId="33" borderId="74" xfId="42" applyNumberFormat="1" applyFont="1" applyFill="1" applyBorder="1" applyAlignment="1">
      <alignment horizontal="left"/>
    </xf>
    <xf numFmtId="171" fontId="7" fillId="33" borderId="74" xfId="42" applyFont="1" applyFill="1" applyBorder="1" applyAlignment="1">
      <alignment horizontal="left"/>
    </xf>
    <xf numFmtId="4" fontId="7" fillId="0" borderId="74" xfId="42" applyNumberFormat="1" applyFont="1" applyBorder="1" applyAlignment="1">
      <alignment horizontal="left"/>
    </xf>
    <xf numFmtId="4" fontId="7" fillId="0" borderId="18" xfId="42" applyNumberFormat="1" applyFont="1" applyBorder="1" applyAlignment="1">
      <alignment horizontal="left"/>
    </xf>
    <xf numFmtId="4" fontId="7" fillId="0" borderId="78" xfId="42" applyNumberFormat="1" applyFont="1" applyBorder="1" applyAlignment="1">
      <alignment horizontal="left"/>
    </xf>
    <xf numFmtId="4" fontId="7" fillId="0" borderId="77" xfId="42" applyNumberFormat="1" applyFont="1" applyBorder="1" applyAlignment="1">
      <alignment horizontal="left"/>
    </xf>
    <xf numFmtId="4" fontId="3" fillId="35" borderId="77" xfId="42" applyNumberFormat="1" applyFont="1" applyFill="1" applyBorder="1" applyAlignment="1">
      <alignment horizontal="left"/>
    </xf>
    <xf numFmtId="4" fontId="3" fillId="39" borderId="18" xfId="42" applyNumberFormat="1" applyFont="1" applyFill="1" applyBorder="1" applyAlignment="1">
      <alignment horizontal="left"/>
    </xf>
    <xf numFmtId="4" fontId="3" fillId="35" borderId="18" xfId="42" applyNumberFormat="1" applyFont="1" applyFill="1" applyBorder="1" applyAlignment="1">
      <alignment horizontal="left"/>
    </xf>
    <xf numFmtId="4" fontId="3" fillId="0" borderId="76" xfId="42" applyNumberFormat="1" applyFont="1" applyFill="1" applyBorder="1" applyAlignment="1">
      <alignment horizontal="left"/>
    </xf>
    <xf numFmtId="4" fontId="3" fillId="35" borderId="14" xfId="42" applyNumberFormat="1" applyFont="1" applyFill="1" applyBorder="1" applyAlignment="1">
      <alignment horizontal="left"/>
    </xf>
    <xf numFmtId="4" fontId="7" fillId="0" borderId="10" xfId="42" applyNumberFormat="1" applyFont="1" applyBorder="1" applyAlignment="1">
      <alignment horizontal="left"/>
    </xf>
    <xf numFmtId="4" fontId="7" fillId="0" borderId="74" xfId="42" applyNumberFormat="1" applyFont="1" applyFill="1" applyBorder="1" applyAlignment="1">
      <alignment horizontal="left"/>
    </xf>
    <xf numFmtId="4" fontId="3" fillId="40" borderId="18" xfId="42" applyNumberFormat="1" applyFont="1" applyFill="1" applyBorder="1" applyAlignment="1">
      <alignment horizontal="left"/>
    </xf>
    <xf numFmtId="4" fontId="7" fillId="0" borderId="77" xfId="42" applyNumberFormat="1" applyFont="1" applyFill="1" applyBorder="1" applyAlignment="1">
      <alignment horizontal="left"/>
    </xf>
    <xf numFmtId="4" fontId="7" fillId="0" borderId="76" xfId="42" applyNumberFormat="1" applyFont="1" applyFill="1" applyBorder="1" applyAlignment="1">
      <alignment horizontal="left"/>
    </xf>
    <xf numFmtId="4" fontId="7" fillId="34" borderId="18" xfId="42" applyNumberFormat="1" applyFont="1" applyFill="1" applyBorder="1" applyAlignment="1">
      <alignment horizontal="left"/>
    </xf>
    <xf numFmtId="4" fontId="7" fillId="36" borderId="18" xfId="42" applyNumberFormat="1" applyFont="1" applyFill="1" applyBorder="1" applyAlignment="1">
      <alignment horizontal="left"/>
    </xf>
    <xf numFmtId="4" fontId="7" fillId="0" borderId="76" xfId="42" applyNumberFormat="1" applyFont="1" applyBorder="1" applyAlignment="1">
      <alignment horizontal="left"/>
    </xf>
    <xf numFmtId="4" fontId="7" fillId="33" borderId="76" xfId="42" applyNumberFormat="1" applyFont="1" applyFill="1" applyBorder="1" applyAlignment="1">
      <alignment horizontal="left"/>
    </xf>
    <xf numFmtId="4" fontId="7" fillId="33" borderId="14" xfId="42" applyNumberFormat="1" applyFont="1" applyFill="1" applyBorder="1" applyAlignment="1">
      <alignment horizontal="left"/>
    </xf>
    <xf numFmtId="4" fontId="3" fillId="36" borderId="75" xfId="42" applyNumberFormat="1" applyFont="1" applyFill="1" applyBorder="1" applyAlignment="1">
      <alignment horizontal="left"/>
    </xf>
    <xf numFmtId="4" fontId="3" fillId="36" borderId="76" xfId="42" applyNumberFormat="1" applyFont="1" applyFill="1" applyBorder="1" applyAlignment="1">
      <alignment horizontal="left"/>
    </xf>
    <xf numFmtId="4" fontId="3" fillId="0" borderId="77" xfId="0" applyNumberFormat="1" applyFont="1" applyBorder="1" applyAlignment="1">
      <alignment horizontal="left"/>
    </xf>
    <xf numFmtId="4" fontId="3" fillId="0" borderId="76" xfId="0" applyNumberFormat="1" applyFont="1" applyBorder="1" applyAlignment="1">
      <alignment horizontal="left"/>
    </xf>
    <xf numFmtId="4" fontId="3" fillId="36" borderId="74" xfId="42" applyNumberFormat="1" applyFont="1" applyFill="1" applyBorder="1" applyAlignment="1">
      <alignment horizontal="left"/>
    </xf>
    <xf numFmtId="0" fontId="9" fillId="33" borderId="30" xfId="0" applyFont="1" applyFill="1" applyBorder="1" applyAlignment="1">
      <alignment horizontal="left" wrapText="1"/>
    </xf>
    <xf numFmtId="0" fontId="2" fillId="33" borderId="39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79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1" fillId="36" borderId="13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6" borderId="13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2"/>
  <sheetViews>
    <sheetView tabSelected="1" zoomScalePageLayoutView="83" workbookViewId="0" topLeftCell="A1">
      <selection activeCell="L487" sqref="L487"/>
    </sheetView>
  </sheetViews>
  <sheetFormatPr defaultColWidth="9.140625" defaultRowHeight="12.75"/>
  <cols>
    <col min="1" max="1" width="3.421875" style="0" customWidth="1"/>
    <col min="2" max="2" width="68.28125" style="0" customWidth="1"/>
    <col min="3" max="3" width="10.140625" style="0" customWidth="1"/>
    <col min="4" max="4" width="9.8515625" style="0" customWidth="1"/>
    <col min="5" max="5" width="9.140625" style="0" customWidth="1"/>
    <col min="6" max="6" width="3.28125" style="0" customWidth="1"/>
    <col min="7" max="7" width="9.421875" style="0" customWidth="1"/>
    <col min="8" max="8" width="8.7109375" style="0" customWidth="1"/>
    <col min="9" max="9" width="8.00390625" style="0" customWidth="1"/>
    <col min="10" max="10" width="8.7109375" style="0" customWidth="1"/>
  </cols>
  <sheetData>
    <row r="1" spans="1:10" ht="15.75">
      <c r="A1" s="2" t="s">
        <v>0</v>
      </c>
      <c r="B1" s="1"/>
      <c r="C1" s="683"/>
      <c r="D1" s="683"/>
      <c r="E1" s="683"/>
      <c r="F1" s="683"/>
      <c r="G1" s="683"/>
      <c r="H1" s="683"/>
      <c r="I1" s="683"/>
      <c r="J1" s="683"/>
    </row>
    <row r="2" spans="2:10" ht="15">
      <c r="B2" s="613"/>
      <c r="C2" s="684"/>
      <c r="D2" s="684"/>
      <c r="E2" s="684"/>
      <c r="F2" s="684"/>
      <c r="G2" s="684"/>
      <c r="H2" s="684"/>
      <c r="I2" s="684"/>
      <c r="J2" s="684"/>
    </row>
    <row r="3" spans="1:9" ht="15">
      <c r="A3" s="614"/>
      <c r="B3" s="615" t="s">
        <v>389</v>
      </c>
      <c r="C3" s="683"/>
      <c r="D3" s="683"/>
      <c r="E3" s="683"/>
      <c r="F3" s="683"/>
      <c r="G3" s="683"/>
      <c r="H3" s="683"/>
      <c r="I3" s="683"/>
    </row>
    <row r="4" spans="2:9" ht="15">
      <c r="B4" s="7" t="s">
        <v>390</v>
      </c>
      <c r="C4" s="683"/>
      <c r="D4" s="683"/>
      <c r="E4" s="683"/>
      <c r="F4" s="683"/>
      <c r="G4" s="683"/>
      <c r="H4" s="683"/>
      <c r="I4" s="683"/>
    </row>
    <row r="5" spans="2:9" ht="15">
      <c r="B5" s="7"/>
      <c r="C5" s="5"/>
      <c r="D5" s="5"/>
      <c r="E5" s="5"/>
      <c r="F5" s="5"/>
      <c r="G5" s="5"/>
      <c r="H5" s="49"/>
      <c r="I5" s="5"/>
    </row>
    <row r="6" spans="1:9" ht="18">
      <c r="A6" s="668" t="s">
        <v>6</v>
      </c>
      <c r="B6" s="668"/>
      <c r="C6" s="668"/>
      <c r="D6" s="668"/>
      <c r="E6" s="668"/>
      <c r="F6" s="668"/>
      <c r="G6" s="668"/>
      <c r="H6" s="668"/>
      <c r="I6" s="668"/>
    </row>
    <row r="7" spans="1:9" ht="18">
      <c r="A7" s="668" t="s">
        <v>46</v>
      </c>
      <c r="B7" s="668"/>
      <c r="C7" s="668"/>
      <c r="D7" s="668"/>
      <c r="E7" s="668"/>
      <c r="F7" s="668"/>
      <c r="G7" s="668"/>
      <c r="H7" s="668"/>
      <c r="I7" s="668"/>
    </row>
    <row r="8" spans="1:9" ht="18">
      <c r="A8" s="668" t="s">
        <v>7</v>
      </c>
      <c r="B8" s="668"/>
      <c r="C8" s="668"/>
      <c r="D8" s="668"/>
      <c r="E8" s="668"/>
      <c r="F8" s="668"/>
      <c r="G8" s="668"/>
      <c r="H8" s="668"/>
      <c r="I8" s="668"/>
    </row>
    <row r="9" spans="1:9" ht="18">
      <c r="A9" s="3" t="s">
        <v>36</v>
      </c>
      <c r="B9" s="3" t="s">
        <v>149</v>
      </c>
      <c r="C9" s="3"/>
      <c r="D9" s="3"/>
      <c r="E9" s="3"/>
      <c r="F9" s="3"/>
      <c r="G9" s="3"/>
      <c r="H9" s="3"/>
      <c r="I9" s="3"/>
    </row>
    <row r="10" spans="1:9" ht="18">
      <c r="A10" s="3"/>
      <c r="B10" s="3"/>
      <c r="C10" s="3"/>
      <c r="D10" s="3"/>
      <c r="E10" s="102"/>
      <c r="F10" s="3"/>
      <c r="G10" s="3"/>
      <c r="H10" s="3"/>
      <c r="I10" s="3"/>
    </row>
    <row r="11" spans="1:10" ht="18.75" thickBot="1">
      <c r="A11" s="3"/>
      <c r="B11" s="3"/>
      <c r="C11" s="3"/>
      <c r="D11" s="3"/>
      <c r="E11" s="3"/>
      <c r="F11" s="3"/>
      <c r="G11" s="3"/>
      <c r="H11" s="3"/>
      <c r="I11" s="3"/>
      <c r="J11" s="1" t="s">
        <v>91</v>
      </c>
    </row>
    <row r="12" spans="1:10" ht="18.75" thickBot="1">
      <c r="A12" s="3"/>
      <c r="B12" s="3"/>
      <c r="C12" s="77" t="s">
        <v>38</v>
      </c>
      <c r="D12" s="669" t="s">
        <v>84</v>
      </c>
      <c r="E12" s="669"/>
      <c r="F12" s="669"/>
      <c r="G12" s="669"/>
      <c r="H12" s="669"/>
      <c r="I12" s="97" t="s">
        <v>33</v>
      </c>
      <c r="J12" s="77" t="s">
        <v>75</v>
      </c>
    </row>
    <row r="13" spans="1:10" ht="12.75">
      <c r="A13" s="9" t="s">
        <v>37</v>
      </c>
      <c r="B13" s="9"/>
      <c r="C13" s="12" t="s">
        <v>369</v>
      </c>
      <c r="D13" s="204" t="s">
        <v>82</v>
      </c>
      <c r="E13" s="77" t="s">
        <v>52</v>
      </c>
      <c r="F13" s="503"/>
      <c r="G13" s="77" t="s">
        <v>30</v>
      </c>
      <c r="H13" s="217"/>
      <c r="I13" s="98" t="s">
        <v>34</v>
      </c>
      <c r="J13" s="78" t="s">
        <v>76</v>
      </c>
    </row>
    <row r="14" spans="1:10" ht="12.75">
      <c r="A14" s="11" t="s">
        <v>1</v>
      </c>
      <c r="B14" s="52" t="s">
        <v>5</v>
      </c>
      <c r="C14" s="78" t="s">
        <v>386</v>
      </c>
      <c r="D14" s="205" t="s">
        <v>52</v>
      </c>
      <c r="E14" s="78" t="s">
        <v>2</v>
      </c>
      <c r="F14" s="254" t="s">
        <v>4</v>
      </c>
      <c r="G14" s="78" t="s">
        <v>31</v>
      </c>
      <c r="H14" s="98" t="s">
        <v>32</v>
      </c>
      <c r="I14" s="98" t="s">
        <v>92</v>
      </c>
      <c r="J14" s="78"/>
    </row>
    <row r="15" spans="1:10" ht="13.5" thickBot="1">
      <c r="A15" s="11"/>
      <c r="B15" s="53"/>
      <c r="C15" s="79">
        <v>2015</v>
      </c>
      <c r="D15" s="206"/>
      <c r="E15" s="79" t="s">
        <v>3</v>
      </c>
      <c r="F15" s="504"/>
      <c r="G15" s="79" t="s">
        <v>370</v>
      </c>
      <c r="H15" s="218" t="s">
        <v>81</v>
      </c>
      <c r="I15" s="218" t="s">
        <v>93</v>
      </c>
      <c r="J15" s="79"/>
    </row>
    <row r="16" spans="1:10" ht="13.5" thickBot="1">
      <c r="A16" s="14"/>
      <c r="B16" s="72"/>
      <c r="C16" s="10" t="s">
        <v>161</v>
      </c>
      <c r="D16" s="571" t="s">
        <v>83</v>
      </c>
      <c r="E16" s="15">
        <v>3</v>
      </c>
      <c r="F16" s="15">
        <v>4</v>
      </c>
      <c r="G16" s="15">
        <v>5</v>
      </c>
      <c r="H16" s="16">
        <v>6</v>
      </c>
      <c r="I16" s="17">
        <v>7</v>
      </c>
      <c r="J16" s="17">
        <v>8</v>
      </c>
    </row>
    <row r="17" spans="1:10" ht="13.5" thickBot="1">
      <c r="A17" s="8"/>
      <c r="B17" s="66" t="s">
        <v>8</v>
      </c>
      <c r="C17" s="573"/>
      <c r="D17" s="219"/>
      <c r="E17" s="220"/>
      <c r="F17" s="505"/>
      <c r="G17" s="221"/>
      <c r="H17" s="220"/>
      <c r="I17" s="221"/>
      <c r="J17" s="222"/>
    </row>
    <row r="18" spans="1:10" ht="13.5" thickBot="1">
      <c r="A18" s="8"/>
      <c r="B18" s="67" t="s">
        <v>9</v>
      </c>
      <c r="C18" s="574">
        <f>D18+I18+J18</f>
        <v>92314</v>
      </c>
      <c r="D18" s="420">
        <f>E18+F18+G18+H18</f>
        <v>77646</v>
      </c>
      <c r="E18" s="256">
        <f aca="true" t="shared" si="0" ref="E18:J18">E20+E22+E24</f>
        <v>46751</v>
      </c>
      <c r="F18" s="506">
        <f t="shared" si="0"/>
        <v>0</v>
      </c>
      <c r="G18" s="256">
        <f t="shared" si="0"/>
        <v>15500.35</v>
      </c>
      <c r="H18" s="256">
        <f t="shared" si="0"/>
        <v>15394.65</v>
      </c>
      <c r="I18" s="256">
        <f t="shared" si="0"/>
        <v>4668</v>
      </c>
      <c r="J18" s="257">
        <f t="shared" si="0"/>
        <v>10000</v>
      </c>
    </row>
    <row r="19" spans="1:10" ht="13.5" thickBot="1">
      <c r="A19" s="10"/>
      <c r="B19" s="68"/>
      <c r="C19" s="575"/>
      <c r="D19" s="421"/>
      <c r="E19" s="422"/>
      <c r="F19" s="507"/>
      <c r="G19" s="259"/>
      <c r="H19" s="259"/>
      <c r="I19" s="259"/>
      <c r="J19" s="260"/>
    </row>
    <row r="20" spans="1:10" ht="13.5" thickBot="1">
      <c r="A20" s="12" t="s">
        <v>10</v>
      </c>
      <c r="B20" s="6" t="s">
        <v>11</v>
      </c>
      <c r="C20" s="576">
        <f>D20+I20+J20</f>
        <v>42054</v>
      </c>
      <c r="D20" s="423">
        <f>E20+F20+G20+H20</f>
        <v>42054</v>
      </c>
      <c r="E20" s="263">
        <f aca="true" t="shared" si="1" ref="E20:J20">E27+E362+E425</f>
        <v>13507</v>
      </c>
      <c r="F20" s="508">
        <f t="shared" si="1"/>
        <v>0</v>
      </c>
      <c r="G20" s="263">
        <f t="shared" si="1"/>
        <v>15423</v>
      </c>
      <c r="H20" s="263">
        <f t="shared" si="1"/>
        <v>13124</v>
      </c>
      <c r="I20" s="262">
        <f t="shared" si="1"/>
        <v>0</v>
      </c>
      <c r="J20" s="264">
        <f t="shared" si="1"/>
        <v>0</v>
      </c>
    </row>
    <row r="21" spans="1:10" ht="13.5" thickBot="1">
      <c r="A21" s="10"/>
      <c r="B21" s="68"/>
      <c r="C21" s="577"/>
      <c r="D21" s="421"/>
      <c r="E21" s="259"/>
      <c r="F21" s="509"/>
      <c r="G21" s="259"/>
      <c r="H21" s="259"/>
      <c r="I21" s="259"/>
      <c r="J21" s="260"/>
    </row>
    <row r="22" spans="1:10" ht="13.5" thickBot="1">
      <c r="A22" s="13" t="s">
        <v>12</v>
      </c>
      <c r="B22" s="69" t="s">
        <v>13</v>
      </c>
      <c r="C22" s="578">
        <f>D22+I22+J22</f>
        <v>25216</v>
      </c>
      <c r="D22" s="328">
        <f>E22+F22+G22+H22</f>
        <v>15216</v>
      </c>
      <c r="E22" s="270">
        <f aca="true" t="shared" si="2" ref="E22:J22">E28+E180+E321+E367+E379+E426</f>
        <v>15216</v>
      </c>
      <c r="F22" s="510">
        <f t="shared" si="2"/>
        <v>0</v>
      </c>
      <c r="G22" s="266">
        <f t="shared" si="2"/>
        <v>0</v>
      </c>
      <c r="H22" s="266">
        <f t="shared" si="2"/>
        <v>0</v>
      </c>
      <c r="I22" s="266">
        <f t="shared" si="2"/>
        <v>0</v>
      </c>
      <c r="J22" s="267">
        <f t="shared" si="2"/>
        <v>10000</v>
      </c>
    </row>
    <row r="23" spans="1:10" ht="13.5" thickBot="1">
      <c r="A23" s="11"/>
      <c r="B23" s="52"/>
      <c r="C23" s="579"/>
      <c r="D23" s="426"/>
      <c r="E23" s="268"/>
      <c r="F23" s="511"/>
      <c r="G23" s="268"/>
      <c r="H23" s="268"/>
      <c r="I23" s="268"/>
      <c r="J23" s="269"/>
    </row>
    <row r="24" spans="1:10" ht="13.5" thickBot="1">
      <c r="A24" s="20" t="s">
        <v>14</v>
      </c>
      <c r="B24" s="53" t="s">
        <v>68</v>
      </c>
      <c r="C24" s="578">
        <f>D24+I24+J24</f>
        <v>25044</v>
      </c>
      <c r="D24" s="421">
        <f>E24+F24+G24+H24</f>
        <v>20376</v>
      </c>
      <c r="E24" s="270">
        <f aca="true" t="shared" si="3" ref="E24:J24">E29+E155+E160+E181+E322+E364+E421+E427+E477</f>
        <v>18028</v>
      </c>
      <c r="F24" s="510">
        <f t="shared" si="3"/>
        <v>0</v>
      </c>
      <c r="G24" s="270">
        <f t="shared" si="3"/>
        <v>77.35000000000001</v>
      </c>
      <c r="H24" s="270">
        <f t="shared" si="3"/>
        <v>2270.65</v>
      </c>
      <c r="I24" s="270">
        <f t="shared" si="3"/>
        <v>4668</v>
      </c>
      <c r="J24" s="271">
        <f t="shared" si="3"/>
        <v>0</v>
      </c>
    </row>
    <row r="25" spans="1:10" ht="12.75">
      <c r="A25" s="21" t="s">
        <v>17</v>
      </c>
      <c r="B25" s="70" t="s">
        <v>15</v>
      </c>
      <c r="C25" s="580">
        <f>D25+I25+J25</f>
        <v>38646</v>
      </c>
      <c r="D25" s="272">
        <f>E25+F25+G25+H25</f>
        <v>38646</v>
      </c>
      <c r="E25" s="427">
        <f aca="true" t="shared" si="4" ref="E25:J25">E27+E28+E29</f>
        <v>17925</v>
      </c>
      <c r="F25" s="512">
        <f t="shared" si="4"/>
        <v>0</v>
      </c>
      <c r="G25" s="427">
        <f t="shared" si="4"/>
        <v>15423</v>
      </c>
      <c r="H25" s="427">
        <f t="shared" si="4"/>
        <v>5298</v>
      </c>
      <c r="I25" s="273">
        <f t="shared" si="4"/>
        <v>0</v>
      </c>
      <c r="J25" s="274">
        <f t="shared" si="4"/>
        <v>0</v>
      </c>
    </row>
    <row r="26" spans="1:10" ht="13.5" thickBot="1">
      <c r="A26" s="22"/>
      <c r="B26" s="71" t="s">
        <v>16</v>
      </c>
      <c r="C26" s="581"/>
      <c r="D26" s="428"/>
      <c r="E26" s="429"/>
      <c r="F26" s="513"/>
      <c r="G26" s="429"/>
      <c r="H26" s="429"/>
      <c r="I26" s="275"/>
      <c r="J26" s="568"/>
    </row>
    <row r="27" spans="1:10" ht="12.75">
      <c r="A27" s="11" t="s">
        <v>10</v>
      </c>
      <c r="B27" s="9" t="s">
        <v>11</v>
      </c>
      <c r="C27" s="582">
        <f>D27+I27+J27</f>
        <v>33456</v>
      </c>
      <c r="D27" s="332">
        <f>E27+G27+H27+F27</f>
        <v>33456</v>
      </c>
      <c r="E27" s="279">
        <f aca="true" t="shared" si="5" ref="E27:J27">E62+E113+E140</f>
        <v>12735</v>
      </c>
      <c r="F27" s="514">
        <f t="shared" si="5"/>
        <v>0</v>
      </c>
      <c r="G27" s="279">
        <f t="shared" si="5"/>
        <v>15423</v>
      </c>
      <c r="H27" s="279">
        <f t="shared" si="5"/>
        <v>5298</v>
      </c>
      <c r="I27" s="278">
        <f t="shared" si="5"/>
        <v>0</v>
      </c>
      <c r="J27" s="280">
        <f t="shared" si="5"/>
        <v>0</v>
      </c>
    </row>
    <row r="28" spans="1:10" ht="12.75">
      <c r="A28" s="11" t="s">
        <v>12</v>
      </c>
      <c r="B28" s="11" t="s">
        <v>29</v>
      </c>
      <c r="C28" s="583">
        <f>D28+I28+J28</f>
        <v>2400</v>
      </c>
      <c r="D28" s="330">
        <f>E28+F28+G28+H28</f>
        <v>2400</v>
      </c>
      <c r="E28" s="360">
        <f aca="true" t="shared" si="6" ref="E28:J28">E60+E129</f>
        <v>2400</v>
      </c>
      <c r="F28" s="515">
        <f t="shared" si="6"/>
        <v>0</v>
      </c>
      <c r="G28" s="283">
        <f t="shared" si="6"/>
        <v>0</v>
      </c>
      <c r="H28" s="283">
        <f t="shared" si="6"/>
        <v>0</v>
      </c>
      <c r="I28" s="283">
        <f t="shared" si="6"/>
        <v>0</v>
      </c>
      <c r="J28" s="284">
        <f t="shared" si="6"/>
        <v>0</v>
      </c>
    </row>
    <row r="29" spans="1:10" ht="13.5" thickBot="1">
      <c r="A29" s="20" t="s">
        <v>14</v>
      </c>
      <c r="B29" s="20" t="s">
        <v>68</v>
      </c>
      <c r="C29" s="584">
        <f>D29+I29+J29</f>
        <v>2790</v>
      </c>
      <c r="D29" s="430">
        <f>E29+F29+G29+H29</f>
        <v>2790</v>
      </c>
      <c r="E29" s="268">
        <f aca="true" t="shared" si="7" ref="E29:J29">E31+E61+E95+E99+E137+E149</f>
        <v>2790</v>
      </c>
      <c r="F29" s="511">
        <f t="shared" si="7"/>
        <v>0</v>
      </c>
      <c r="G29" s="216">
        <f t="shared" si="7"/>
        <v>0</v>
      </c>
      <c r="H29" s="216">
        <f t="shared" si="7"/>
        <v>0</v>
      </c>
      <c r="I29" s="216">
        <f t="shared" si="7"/>
        <v>0</v>
      </c>
      <c r="J29" s="286">
        <f t="shared" si="7"/>
        <v>0</v>
      </c>
    </row>
    <row r="30" spans="1:10" ht="13.5" thickBot="1">
      <c r="A30" s="23"/>
      <c r="B30" s="118" t="s">
        <v>117</v>
      </c>
      <c r="C30" s="585">
        <f>D30+I30+J30</f>
        <v>1225</v>
      </c>
      <c r="D30" s="405">
        <f>E30+F30+G30+H30</f>
        <v>1225</v>
      </c>
      <c r="E30" s="306">
        <f aca="true" t="shared" si="8" ref="E30:J30">E32+E35+E45+E54</f>
        <v>1225</v>
      </c>
      <c r="F30" s="516">
        <f t="shared" si="8"/>
        <v>0</v>
      </c>
      <c r="G30" s="288">
        <f t="shared" si="8"/>
        <v>0</v>
      </c>
      <c r="H30" s="288">
        <f t="shared" si="8"/>
        <v>0</v>
      </c>
      <c r="I30" s="288">
        <f t="shared" si="8"/>
        <v>0</v>
      </c>
      <c r="J30" s="289">
        <f t="shared" si="8"/>
        <v>0</v>
      </c>
    </row>
    <row r="31" spans="1:10" ht="13.5" thickBot="1">
      <c r="A31" s="40" t="s">
        <v>14</v>
      </c>
      <c r="B31" s="9" t="s">
        <v>51</v>
      </c>
      <c r="C31" s="586">
        <f aca="true" t="shared" si="9" ref="C31:J31">C32+C35+C45+C54</f>
        <v>1225</v>
      </c>
      <c r="D31" s="409">
        <f t="shared" si="9"/>
        <v>1225</v>
      </c>
      <c r="E31" s="431">
        <f t="shared" si="9"/>
        <v>1225</v>
      </c>
      <c r="F31" s="517">
        <f t="shared" si="9"/>
        <v>0</v>
      </c>
      <c r="G31" s="290">
        <f t="shared" si="9"/>
        <v>0</v>
      </c>
      <c r="H31" s="290">
        <f t="shared" si="9"/>
        <v>0</v>
      </c>
      <c r="I31" s="290">
        <f t="shared" si="9"/>
        <v>0</v>
      </c>
      <c r="J31" s="291">
        <f t="shared" si="9"/>
        <v>0</v>
      </c>
    </row>
    <row r="32" spans="1:10" s="4" customFormat="1" ht="13.5" thickBot="1">
      <c r="A32" s="55"/>
      <c r="B32" s="113" t="s">
        <v>156</v>
      </c>
      <c r="C32" s="587">
        <f aca="true" t="shared" si="10" ref="C32:J32">C33+C34</f>
        <v>450</v>
      </c>
      <c r="D32" s="328">
        <f t="shared" si="10"/>
        <v>450</v>
      </c>
      <c r="E32" s="307">
        <f t="shared" si="10"/>
        <v>450</v>
      </c>
      <c r="F32" s="518">
        <f t="shared" si="10"/>
        <v>0</v>
      </c>
      <c r="G32" s="292">
        <f t="shared" si="10"/>
        <v>0</v>
      </c>
      <c r="H32" s="292">
        <f t="shared" si="10"/>
        <v>0</v>
      </c>
      <c r="I32" s="292">
        <f t="shared" si="10"/>
        <v>0</v>
      </c>
      <c r="J32" s="293">
        <f t="shared" si="10"/>
        <v>0</v>
      </c>
    </row>
    <row r="33" spans="1:10" s="4" customFormat="1" ht="13.5" thickBot="1">
      <c r="A33" s="35">
        <v>1</v>
      </c>
      <c r="B33" s="112" t="s">
        <v>157</v>
      </c>
      <c r="C33" s="588">
        <f>D33+I33+J33</f>
        <v>350</v>
      </c>
      <c r="D33" s="426">
        <f>E33+F33+G33+H33</f>
        <v>350</v>
      </c>
      <c r="E33" s="357">
        <v>350</v>
      </c>
      <c r="F33" s="519"/>
      <c r="G33" s="295"/>
      <c r="H33" s="295"/>
      <c r="I33" s="295"/>
      <c r="J33" s="296"/>
    </row>
    <row r="34" spans="1:10" s="153" customFormat="1" ht="23.25" thickBot="1">
      <c r="A34" s="151">
        <v>2</v>
      </c>
      <c r="B34" s="152" t="s">
        <v>337</v>
      </c>
      <c r="C34" s="589">
        <f>D34+I34+J34</f>
        <v>100</v>
      </c>
      <c r="D34" s="572">
        <f>E34+F34+G34+H34</f>
        <v>100</v>
      </c>
      <c r="E34" s="434">
        <v>100</v>
      </c>
      <c r="F34" s="520"/>
      <c r="G34" s="297"/>
      <c r="H34" s="297"/>
      <c r="I34" s="297"/>
      <c r="J34" s="298"/>
    </row>
    <row r="35" spans="1:10" ht="13.5" thickBot="1">
      <c r="A35" s="55"/>
      <c r="B35" s="114" t="s">
        <v>65</v>
      </c>
      <c r="C35" s="577">
        <f>D35+I35+J35</f>
        <v>250</v>
      </c>
      <c r="D35" s="328">
        <f>E35+F35+G35+H35</f>
        <v>250</v>
      </c>
      <c r="E35" s="366">
        <f aca="true" t="shared" si="11" ref="E35:J35">E37+E38</f>
        <v>250</v>
      </c>
      <c r="F35" s="521">
        <f t="shared" si="11"/>
        <v>0</v>
      </c>
      <c r="G35" s="299">
        <f t="shared" si="11"/>
        <v>0</v>
      </c>
      <c r="H35" s="299">
        <f t="shared" si="11"/>
        <v>0</v>
      </c>
      <c r="I35" s="299">
        <f t="shared" si="11"/>
        <v>0</v>
      </c>
      <c r="J35" s="300">
        <f t="shared" si="11"/>
        <v>0</v>
      </c>
    </row>
    <row r="36" spans="1:10" ht="12.75">
      <c r="A36" s="155">
        <v>1</v>
      </c>
      <c r="B36" s="29" t="s">
        <v>347</v>
      </c>
      <c r="C36" s="584"/>
      <c r="D36" s="426"/>
      <c r="E36" s="268"/>
      <c r="F36" s="511"/>
      <c r="G36" s="436"/>
      <c r="H36" s="436"/>
      <c r="I36" s="436"/>
      <c r="J36" s="410"/>
    </row>
    <row r="37" spans="1:10" ht="12.75">
      <c r="A37" s="156"/>
      <c r="B37" s="27" t="s">
        <v>139</v>
      </c>
      <c r="C37" s="583">
        <f>D37+I37+J37</f>
        <v>100</v>
      </c>
      <c r="D37" s="426">
        <f>E37+F37+G37+H37</f>
        <v>100</v>
      </c>
      <c r="E37" s="360">
        <v>100</v>
      </c>
      <c r="F37" s="515"/>
      <c r="G37" s="416"/>
      <c r="H37" s="416"/>
      <c r="I37" s="416"/>
      <c r="J37" s="411"/>
    </row>
    <row r="38" spans="1:10" ht="13.5" thickBot="1">
      <c r="A38" s="170">
        <v>2</v>
      </c>
      <c r="B38" s="203" t="s">
        <v>150</v>
      </c>
      <c r="C38" s="578">
        <f>D38+I38+J38</f>
        <v>150</v>
      </c>
      <c r="D38" s="449">
        <f>E38+F38+G38+H38</f>
        <v>150</v>
      </c>
      <c r="E38" s="320">
        <v>150</v>
      </c>
      <c r="F38" s="510"/>
      <c r="G38" s="417"/>
      <c r="H38" s="417"/>
      <c r="I38" s="417"/>
      <c r="J38" s="419"/>
    </row>
    <row r="39" spans="1:10" ht="13.5" thickBot="1">
      <c r="A39" s="106"/>
      <c r="B39" s="25"/>
      <c r="C39" s="438"/>
      <c r="D39" s="323"/>
      <c r="E39" s="438"/>
      <c r="F39" s="438"/>
      <c r="G39" s="437"/>
      <c r="H39" s="437"/>
      <c r="I39" s="437"/>
      <c r="J39" s="437"/>
    </row>
    <row r="40" spans="1:10" ht="18.75" thickBot="1">
      <c r="A40" s="3"/>
      <c r="B40" s="3"/>
      <c r="C40" s="77" t="s">
        <v>38</v>
      </c>
      <c r="D40" s="669" t="s">
        <v>84</v>
      </c>
      <c r="E40" s="669"/>
      <c r="F40" s="669"/>
      <c r="G40" s="669"/>
      <c r="H40" s="669"/>
      <c r="I40" s="97" t="s">
        <v>33</v>
      </c>
      <c r="J40" s="77" t="s">
        <v>75</v>
      </c>
    </row>
    <row r="41" spans="1:10" ht="12.75">
      <c r="A41" s="9" t="s">
        <v>37</v>
      </c>
      <c r="B41" s="9"/>
      <c r="C41" s="12" t="s">
        <v>369</v>
      </c>
      <c r="D41" s="204" t="s">
        <v>82</v>
      </c>
      <c r="E41" s="77" t="s">
        <v>52</v>
      </c>
      <c r="F41" s="503"/>
      <c r="G41" s="77" t="s">
        <v>30</v>
      </c>
      <c r="H41" s="217"/>
      <c r="I41" s="98" t="s">
        <v>34</v>
      </c>
      <c r="J41" s="78" t="s">
        <v>76</v>
      </c>
    </row>
    <row r="42" spans="1:10" ht="12.75">
      <c r="A42" s="11" t="s">
        <v>1</v>
      </c>
      <c r="B42" s="52" t="s">
        <v>5</v>
      </c>
      <c r="C42" s="78" t="s">
        <v>386</v>
      </c>
      <c r="D42" s="205" t="s">
        <v>52</v>
      </c>
      <c r="E42" s="78" t="s">
        <v>2</v>
      </c>
      <c r="F42" s="254" t="s">
        <v>4</v>
      </c>
      <c r="G42" s="78" t="s">
        <v>31</v>
      </c>
      <c r="H42" s="98" t="s">
        <v>32</v>
      </c>
      <c r="I42" s="98" t="s">
        <v>92</v>
      </c>
      <c r="J42" s="78"/>
    </row>
    <row r="43" spans="1:10" ht="13.5" thickBot="1">
      <c r="A43" s="11"/>
      <c r="B43" s="53"/>
      <c r="C43" s="79">
        <v>2015</v>
      </c>
      <c r="D43" s="206"/>
      <c r="E43" s="79" t="s">
        <v>3</v>
      </c>
      <c r="F43" s="504"/>
      <c r="G43" s="79" t="s">
        <v>370</v>
      </c>
      <c r="H43" s="218" t="s">
        <v>81</v>
      </c>
      <c r="I43" s="218" t="s">
        <v>93</v>
      </c>
      <c r="J43" s="79"/>
    </row>
    <row r="44" spans="1:10" ht="13.5" thickBot="1">
      <c r="A44" s="14"/>
      <c r="B44" s="72"/>
      <c r="C44" s="10" t="s">
        <v>161</v>
      </c>
      <c r="D44" s="571" t="s">
        <v>83</v>
      </c>
      <c r="E44" s="15">
        <v>3</v>
      </c>
      <c r="F44" s="15">
        <v>4</v>
      </c>
      <c r="G44" s="15">
        <v>5</v>
      </c>
      <c r="H44" s="16">
        <v>6</v>
      </c>
      <c r="I44" s="17">
        <v>7</v>
      </c>
      <c r="J44" s="17">
        <v>8</v>
      </c>
    </row>
    <row r="45" spans="1:10" ht="13.5" thickBot="1">
      <c r="A45" s="81"/>
      <c r="B45" s="115" t="s">
        <v>58</v>
      </c>
      <c r="C45" s="577">
        <f aca="true" t="shared" si="12" ref="C45:J45">C47+C49+C51+C53</f>
        <v>325</v>
      </c>
      <c r="D45" s="328">
        <f t="shared" si="12"/>
        <v>325</v>
      </c>
      <c r="E45" s="366">
        <f t="shared" si="12"/>
        <v>325</v>
      </c>
      <c r="F45" s="521">
        <f t="shared" si="12"/>
        <v>0</v>
      </c>
      <c r="G45" s="299">
        <f t="shared" si="12"/>
        <v>0</v>
      </c>
      <c r="H45" s="299">
        <f t="shared" si="12"/>
        <v>0</v>
      </c>
      <c r="I45" s="299">
        <f t="shared" si="12"/>
        <v>0</v>
      </c>
      <c r="J45" s="300">
        <f t="shared" si="12"/>
        <v>0</v>
      </c>
    </row>
    <row r="46" spans="1:10" ht="12.75">
      <c r="A46" s="155">
        <v>1</v>
      </c>
      <c r="B46" s="29" t="s">
        <v>151</v>
      </c>
      <c r="C46" s="584"/>
      <c r="D46" s="426"/>
      <c r="E46" s="268"/>
      <c r="F46" s="511"/>
      <c r="G46" s="436"/>
      <c r="H46" s="436"/>
      <c r="I46" s="436"/>
      <c r="J46" s="410"/>
    </row>
    <row r="47" spans="1:10" ht="12.75">
      <c r="A47" s="155"/>
      <c r="B47" s="29" t="s">
        <v>158</v>
      </c>
      <c r="C47" s="583">
        <f>D47+I47+J47</f>
        <v>100</v>
      </c>
      <c r="D47" s="330">
        <f>E47+F47+G47+H47</f>
        <v>100</v>
      </c>
      <c r="E47" s="360">
        <v>100</v>
      </c>
      <c r="F47" s="515"/>
      <c r="G47" s="416"/>
      <c r="H47" s="416"/>
      <c r="I47" s="416"/>
      <c r="J47" s="411"/>
    </row>
    <row r="48" spans="1:10" ht="12.75">
      <c r="A48" s="159">
        <v>2</v>
      </c>
      <c r="B48" s="103" t="s">
        <v>159</v>
      </c>
      <c r="C48" s="617">
        <f aca="true" t="shared" si="13" ref="C48:C53">D48+I48+J48</f>
        <v>0</v>
      </c>
      <c r="D48" s="301">
        <f aca="true" t="shared" si="14" ref="D48:D53">E48+F48+G48+H48</f>
        <v>0</v>
      </c>
      <c r="E48" s="283">
        <v>0</v>
      </c>
      <c r="F48" s="515"/>
      <c r="G48" s="416"/>
      <c r="H48" s="416"/>
      <c r="I48" s="416"/>
      <c r="J48" s="411"/>
    </row>
    <row r="49" spans="1:10" ht="12.75">
      <c r="A49" s="160"/>
      <c r="B49" s="27" t="s">
        <v>160</v>
      </c>
      <c r="C49" s="583">
        <f t="shared" si="13"/>
        <v>100</v>
      </c>
      <c r="D49" s="330">
        <f t="shared" si="14"/>
        <v>100</v>
      </c>
      <c r="E49" s="360">
        <v>100</v>
      </c>
      <c r="F49" s="515"/>
      <c r="G49" s="416"/>
      <c r="H49" s="416"/>
      <c r="I49" s="416"/>
      <c r="J49" s="411"/>
    </row>
    <row r="50" spans="1:10" ht="12.75">
      <c r="A50" s="155">
        <v>3</v>
      </c>
      <c r="B50" s="29" t="s">
        <v>154</v>
      </c>
      <c r="C50" s="617">
        <f t="shared" si="13"/>
        <v>0</v>
      </c>
      <c r="D50" s="301">
        <f t="shared" si="14"/>
        <v>0</v>
      </c>
      <c r="E50" s="360"/>
      <c r="F50" s="515"/>
      <c r="G50" s="416"/>
      <c r="H50" s="416"/>
      <c r="I50" s="416"/>
      <c r="J50" s="411"/>
    </row>
    <row r="51" spans="1:10" ht="12.75">
      <c r="A51" s="161"/>
      <c r="B51" s="27" t="s">
        <v>152</v>
      </c>
      <c r="C51" s="583">
        <f t="shared" si="13"/>
        <v>50</v>
      </c>
      <c r="D51" s="330">
        <f t="shared" si="14"/>
        <v>50</v>
      </c>
      <c r="E51" s="360">
        <v>50</v>
      </c>
      <c r="F51" s="515"/>
      <c r="G51" s="416"/>
      <c r="H51" s="416"/>
      <c r="I51" s="416"/>
      <c r="J51" s="411"/>
    </row>
    <row r="52" spans="1:10" ht="12.75">
      <c r="A52" s="158">
        <v>4</v>
      </c>
      <c r="B52" s="103" t="s">
        <v>153</v>
      </c>
      <c r="C52" s="617">
        <f t="shared" si="13"/>
        <v>0</v>
      </c>
      <c r="D52" s="301">
        <f t="shared" si="14"/>
        <v>0</v>
      </c>
      <c r="E52" s="360"/>
      <c r="F52" s="515"/>
      <c r="G52" s="416"/>
      <c r="H52" s="416"/>
      <c r="I52" s="416"/>
      <c r="J52" s="411"/>
    </row>
    <row r="53" spans="1:10" ht="13.5" thickBot="1">
      <c r="A53" s="162"/>
      <c r="B53" s="29" t="s">
        <v>155</v>
      </c>
      <c r="C53" s="583">
        <f t="shared" si="13"/>
        <v>75</v>
      </c>
      <c r="D53" s="330">
        <f t="shared" si="14"/>
        <v>75</v>
      </c>
      <c r="E53" s="263">
        <v>75</v>
      </c>
      <c r="F53" s="508"/>
      <c r="G53" s="439"/>
      <c r="H53" s="439"/>
      <c r="I53" s="439"/>
      <c r="J53" s="413"/>
    </row>
    <row r="54" spans="1:10" ht="13.5" thickBot="1">
      <c r="A54" s="63"/>
      <c r="B54" s="115" t="s">
        <v>50</v>
      </c>
      <c r="C54" s="577">
        <f>C55+C56</f>
        <v>200</v>
      </c>
      <c r="D54" s="414">
        <f>D55+D56</f>
        <v>200</v>
      </c>
      <c r="E54" s="366">
        <f>E55+E56</f>
        <v>200</v>
      </c>
      <c r="F54" s="521"/>
      <c r="G54" s="366"/>
      <c r="H54" s="366"/>
      <c r="I54" s="366"/>
      <c r="J54" s="435"/>
    </row>
    <row r="55" spans="1:10" ht="12.75">
      <c r="A55" s="163">
        <v>1</v>
      </c>
      <c r="B55" s="50" t="s">
        <v>345</v>
      </c>
      <c r="C55" s="584">
        <f aca="true" t="shared" si="15" ref="C55:C61">D55+I55+J55</f>
        <v>100</v>
      </c>
      <c r="D55" s="395">
        <f aca="true" t="shared" si="16" ref="D55:D61">E55+F55+G55+H55</f>
        <v>100</v>
      </c>
      <c r="E55" s="268">
        <v>100</v>
      </c>
      <c r="F55" s="511"/>
      <c r="G55" s="308"/>
      <c r="H55" s="308"/>
      <c r="I55" s="308"/>
      <c r="J55" s="269"/>
    </row>
    <row r="56" spans="1:10" ht="13.5" thickBot="1">
      <c r="A56" s="164">
        <v>3</v>
      </c>
      <c r="B56" s="207" t="s">
        <v>136</v>
      </c>
      <c r="C56" s="578">
        <f t="shared" si="15"/>
        <v>100</v>
      </c>
      <c r="D56" s="396">
        <f t="shared" si="16"/>
        <v>100</v>
      </c>
      <c r="E56" s="360">
        <v>100</v>
      </c>
      <c r="F56" s="515"/>
      <c r="G56" s="315"/>
      <c r="H56" s="315"/>
      <c r="I56" s="315"/>
      <c r="J56" s="359"/>
    </row>
    <row r="57" spans="1:10" ht="13.5" thickBot="1">
      <c r="A57" s="31"/>
      <c r="B57" s="118" t="s">
        <v>121</v>
      </c>
      <c r="C57" s="585">
        <f t="shared" si="15"/>
        <v>28503</v>
      </c>
      <c r="D57" s="327">
        <f t="shared" si="16"/>
        <v>28503</v>
      </c>
      <c r="E57" s="306">
        <f aca="true" t="shared" si="17" ref="E57:J57">E58</f>
        <v>7782</v>
      </c>
      <c r="F57" s="516">
        <f t="shared" si="17"/>
        <v>0</v>
      </c>
      <c r="G57" s="306">
        <f t="shared" si="17"/>
        <v>15423</v>
      </c>
      <c r="H57" s="306">
        <f t="shared" si="17"/>
        <v>5298</v>
      </c>
      <c r="I57" s="288">
        <f t="shared" si="17"/>
        <v>0</v>
      </c>
      <c r="J57" s="289">
        <f t="shared" si="17"/>
        <v>0</v>
      </c>
    </row>
    <row r="58" spans="1:10" s="4" customFormat="1" ht="13.5" thickBot="1">
      <c r="A58" s="14"/>
      <c r="B58" s="208" t="s">
        <v>169</v>
      </c>
      <c r="C58" s="587">
        <f t="shared" si="15"/>
        <v>28503</v>
      </c>
      <c r="D58" s="328">
        <f t="shared" si="16"/>
        <v>28503</v>
      </c>
      <c r="E58" s="307">
        <f aca="true" t="shared" si="18" ref="E58:J58">E59+E60+E61</f>
        <v>7782</v>
      </c>
      <c r="F58" s="518">
        <f t="shared" si="18"/>
        <v>0</v>
      </c>
      <c r="G58" s="307">
        <f t="shared" si="18"/>
        <v>15423</v>
      </c>
      <c r="H58" s="307">
        <f t="shared" si="18"/>
        <v>5298</v>
      </c>
      <c r="I58" s="292">
        <f t="shared" si="18"/>
        <v>0</v>
      </c>
      <c r="J58" s="293">
        <f t="shared" si="18"/>
        <v>0</v>
      </c>
    </row>
    <row r="59" spans="1:10" s="4" customFormat="1" ht="13.5" thickBot="1">
      <c r="A59" s="11" t="s">
        <v>10</v>
      </c>
      <c r="B59" s="9" t="s">
        <v>11</v>
      </c>
      <c r="C59" s="587">
        <f t="shared" si="15"/>
        <v>27388</v>
      </c>
      <c r="D59" s="328">
        <f t="shared" si="16"/>
        <v>27388</v>
      </c>
      <c r="E59" s="307">
        <f aca="true" t="shared" si="19" ref="E59:J59">E62</f>
        <v>6667</v>
      </c>
      <c r="F59" s="518">
        <f t="shared" si="19"/>
        <v>0</v>
      </c>
      <c r="G59" s="307">
        <f t="shared" si="19"/>
        <v>15423</v>
      </c>
      <c r="H59" s="307">
        <f t="shared" si="19"/>
        <v>5298</v>
      </c>
      <c r="I59" s="292">
        <f t="shared" si="19"/>
        <v>0</v>
      </c>
      <c r="J59" s="293">
        <f t="shared" si="19"/>
        <v>0</v>
      </c>
    </row>
    <row r="60" spans="1:10" s="4" customFormat="1" ht="13.5" thickBot="1">
      <c r="A60" s="11" t="s">
        <v>12</v>
      </c>
      <c r="B60" s="11" t="s">
        <v>29</v>
      </c>
      <c r="C60" s="587">
        <f t="shared" si="15"/>
        <v>250</v>
      </c>
      <c r="D60" s="328">
        <f t="shared" si="16"/>
        <v>250</v>
      </c>
      <c r="E60" s="307">
        <f aca="true" t="shared" si="20" ref="E60:J60">E72</f>
        <v>250</v>
      </c>
      <c r="F60" s="518">
        <f t="shared" si="20"/>
        <v>0</v>
      </c>
      <c r="G60" s="292">
        <f t="shared" si="20"/>
        <v>0</v>
      </c>
      <c r="H60" s="292">
        <f t="shared" si="20"/>
        <v>0</v>
      </c>
      <c r="I60" s="292">
        <f t="shared" si="20"/>
        <v>0</v>
      </c>
      <c r="J60" s="293">
        <f t="shared" si="20"/>
        <v>0</v>
      </c>
    </row>
    <row r="61" spans="1:10" s="4" customFormat="1" ht="13.5" thickBot="1">
      <c r="A61" s="20" t="s">
        <v>14</v>
      </c>
      <c r="B61" s="20" t="s">
        <v>68</v>
      </c>
      <c r="C61" s="587">
        <f t="shared" si="15"/>
        <v>865</v>
      </c>
      <c r="D61" s="328">
        <f t="shared" si="16"/>
        <v>865</v>
      </c>
      <c r="E61" s="307">
        <f aca="true" t="shared" si="21" ref="E61:J61">E74</f>
        <v>865</v>
      </c>
      <c r="F61" s="518">
        <f t="shared" si="21"/>
        <v>0</v>
      </c>
      <c r="G61" s="292">
        <f t="shared" si="21"/>
        <v>0</v>
      </c>
      <c r="H61" s="292">
        <f t="shared" si="21"/>
        <v>0</v>
      </c>
      <c r="I61" s="292">
        <f t="shared" si="21"/>
        <v>0</v>
      </c>
      <c r="J61" s="293">
        <f t="shared" si="21"/>
        <v>0</v>
      </c>
    </row>
    <row r="62" spans="1:10" ht="13.5" thickBot="1">
      <c r="A62" s="55" t="s">
        <v>10</v>
      </c>
      <c r="B62" s="55" t="s">
        <v>167</v>
      </c>
      <c r="C62" s="587">
        <f aca="true" t="shared" si="22" ref="C62:J62">C64+C66+C69+C71</f>
        <v>27388</v>
      </c>
      <c r="D62" s="328">
        <f t="shared" si="22"/>
        <v>27388</v>
      </c>
      <c r="E62" s="307">
        <f t="shared" si="22"/>
        <v>6667</v>
      </c>
      <c r="F62" s="518">
        <f t="shared" si="22"/>
        <v>0</v>
      </c>
      <c r="G62" s="307">
        <f t="shared" si="22"/>
        <v>15423</v>
      </c>
      <c r="H62" s="307">
        <f t="shared" si="22"/>
        <v>5298</v>
      </c>
      <c r="I62" s="292">
        <f t="shared" si="22"/>
        <v>0</v>
      </c>
      <c r="J62" s="293">
        <f t="shared" si="22"/>
        <v>0</v>
      </c>
    </row>
    <row r="63" spans="1:10" ht="12.75">
      <c r="A63" s="58">
        <v>1</v>
      </c>
      <c r="B63" s="51" t="s">
        <v>346</v>
      </c>
      <c r="C63" s="618"/>
      <c r="D63" s="426"/>
      <c r="E63" s="268"/>
      <c r="F63" s="511"/>
      <c r="G63" s="308"/>
      <c r="H63" s="308"/>
      <c r="I63" s="216"/>
      <c r="J63" s="303"/>
    </row>
    <row r="64" spans="1:10" ht="13.5" thickBot="1">
      <c r="A64" s="58"/>
      <c r="B64" s="51" t="s">
        <v>77</v>
      </c>
      <c r="C64" s="619">
        <f>D64+I64+J64</f>
        <v>6670</v>
      </c>
      <c r="D64" s="332">
        <f>E64+F64+G64+H64</f>
        <v>6670</v>
      </c>
      <c r="E64" s="310">
        <v>767</v>
      </c>
      <c r="F64" s="508"/>
      <c r="G64" s="310">
        <v>3675</v>
      </c>
      <c r="H64" s="310">
        <v>2228</v>
      </c>
      <c r="I64" s="262">
        <v>0</v>
      </c>
      <c r="J64" s="311">
        <v>0</v>
      </c>
    </row>
    <row r="65" spans="1:10" ht="12.75">
      <c r="A65" s="44">
        <v>2</v>
      </c>
      <c r="B65" s="80" t="s">
        <v>94</v>
      </c>
      <c r="C65" s="620">
        <f>D65+I65+J65</f>
        <v>0</v>
      </c>
      <c r="D65" s="258">
        <f>E65+F65+G65+H65</f>
        <v>0</v>
      </c>
      <c r="E65" s="440"/>
      <c r="F65" s="509"/>
      <c r="G65" s="312"/>
      <c r="H65" s="312"/>
      <c r="I65" s="259"/>
      <c r="J65" s="260"/>
    </row>
    <row r="66" spans="1:20" ht="12.75">
      <c r="A66" s="58"/>
      <c r="B66" s="57" t="s">
        <v>95</v>
      </c>
      <c r="C66" s="621">
        <f>D66+I66+J66</f>
        <v>11153</v>
      </c>
      <c r="D66" s="409">
        <f>E66+F66+G66+H66</f>
        <v>11153</v>
      </c>
      <c r="E66" s="357">
        <v>2000</v>
      </c>
      <c r="F66" s="527"/>
      <c r="G66" s="310">
        <v>6995</v>
      </c>
      <c r="H66" s="310">
        <v>2158</v>
      </c>
      <c r="I66" s="263"/>
      <c r="J66" s="365"/>
      <c r="K66" s="670"/>
      <c r="L66" s="671"/>
      <c r="M66" s="671"/>
      <c r="N66" s="671"/>
      <c r="O66" s="671"/>
      <c r="P66" s="671"/>
      <c r="Q66" s="671"/>
      <c r="R66" s="671"/>
      <c r="S66" s="671"/>
      <c r="T66" s="671"/>
    </row>
    <row r="67" spans="1:10" ht="12.75">
      <c r="A67" s="165">
        <v>3</v>
      </c>
      <c r="B67" s="209" t="s">
        <v>97</v>
      </c>
      <c r="C67" s="622"/>
      <c r="D67" s="330"/>
      <c r="E67" s="316"/>
      <c r="F67" s="515"/>
      <c r="G67" s="315"/>
      <c r="H67" s="315"/>
      <c r="I67" s="360"/>
      <c r="J67" s="359"/>
    </row>
    <row r="68" spans="1:10" ht="12.75">
      <c r="A68" s="35"/>
      <c r="B68" s="51" t="s">
        <v>98</v>
      </c>
      <c r="C68" s="623">
        <f aca="true" t="shared" si="23" ref="C68:C78">D68+I68+J68</f>
        <v>0</v>
      </c>
      <c r="D68" s="301">
        <f aca="true" t="shared" si="24" ref="D68:D78">E68+F68+G68+H68</f>
        <v>0</v>
      </c>
      <c r="E68" s="316"/>
      <c r="F68" s="515"/>
      <c r="G68" s="315"/>
      <c r="H68" s="315"/>
      <c r="I68" s="360"/>
      <c r="J68" s="359"/>
    </row>
    <row r="69" spans="1:20" ht="12.75">
      <c r="A69" s="166"/>
      <c r="B69" s="210" t="s">
        <v>99</v>
      </c>
      <c r="C69" s="588">
        <f t="shared" si="23"/>
        <v>5973</v>
      </c>
      <c r="D69" s="426">
        <f t="shared" si="24"/>
        <v>5973</v>
      </c>
      <c r="E69" s="324">
        <v>2300</v>
      </c>
      <c r="F69" s="526"/>
      <c r="G69" s="316">
        <v>2951</v>
      </c>
      <c r="H69" s="315">
        <v>722</v>
      </c>
      <c r="I69" s="360"/>
      <c r="J69" s="359"/>
      <c r="K69" s="676" t="s">
        <v>384</v>
      </c>
      <c r="L69" s="677"/>
      <c r="M69" s="677"/>
      <c r="N69" s="677"/>
      <c r="O69" s="677"/>
      <c r="P69" s="677"/>
      <c r="Q69" s="677"/>
      <c r="R69" s="677"/>
      <c r="S69" s="677"/>
      <c r="T69" s="677"/>
    </row>
    <row r="70" spans="1:10" ht="12.75">
      <c r="A70" s="167">
        <v>4</v>
      </c>
      <c r="B70" s="211" t="s">
        <v>137</v>
      </c>
      <c r="C70" s="624">
        <f t="shared" si="23"/>
        <v>0</v>
      </c>
      <c r="D70" s="277">
        <f t="shared" si="24"/>
        <v>0</v>
      </c>
      <c r="E70" s="316"/>
      <c r="F70" s="526"/>
      <c r="G70" s="317"/>
      <c r="H70" s="315"/>
      <c r="I70" s="360"/>
      <c r="J70" s="359"/>
    </row>
    <row r="71" spans="1:20" ht="13.5" thickBot="1">
      <c r="A71" s="58"/>
      <c r="B71" s="57" t="s">
        <v>138</v>
      </c>
      <c r="C71" s="619">
        <f t="shared" si="23"/>
        <v>3592</v>
      </c>
      <c r="D71" s="332">
        <f t="shared" si="24"/>
        <v>3592</v>
      </c>
      <c r="E71" s="310">
        <v>1600</v>
      </c>
      <c r="F71" s="527"/>
      <c r="G71" s="310">
        <v>1802</v>
      </c>
      <c r="H71" s="310">
        <v>190</v>
      </c>
      <c r="I71" s="263"/>
      <c r="J71" s="365"/>
      <c r="K71" s="676" t="s">
        <v>385</v>
      </c>
      <c r="L71" s="677"/>
      <c r="M71" s="677"/>
      <c r="N71" s="677"/>
      <c r="O71" s="677"/>
      <c r="P71" s="677"/>
      <c r="Q71" s="677"/>
      <c r="R71" s="677"/>
      <c r="S71" s="677"/>
      <c r="T71" s="677"/>
    </row>
    <row r="72" spans="1:10" ht="13.5" thickBot="1">
      <c r="A72" s="84" t="s">
        <v>12</v>
      </c>
      <c r="B72" s="55" t="s">
        <v>168</v>
      </c>
      <c r="C72" s="587">
        <f t="shared" si="23"/>
        <v>250</v>
      </c>
      <c r="D72" s="328">
        <f t="shared" si="24"/>
        <v>250</v>
      </c>
      <c r="E72" s="307">
        <f aca="true" t="shared" si="25" ref="E72:J72">E73</f>
        <v>250</v>
      </c>
      <c r="F72" s="518">
        <f t="shared" si="25"/>
        <v>0</v>
      </c>
      <c r="G72" s="292">
        <f t="shared" si="25"/>
        <v>0</v>
      </c>
      <c r="H72" s="292">
        <f t="shared" si="25"/>
        <v>0</v>
      </c>
      <c r="I72" s="292">
        <f t="shared" si="25"/>
        <v>0</v>
      </c>
      <c r="J72" s="293">
        <f t="shared" si="25"/>
        <v>0</v>
      </c>
    </row>
    <row r="73" spans="1:10" s="4" customFormat="1" ht="13.5" thickBot="1">
      <c r="A73" s="58">
        <v>1</v>
      </c>
      <c r="B73" s="212" t="s">
        <v>162</v>
      </c>
      <c r="C73" s="625">
        <f t="shared" si="23"/>
        <v>250</v>
      </c>
      <c r="D73" s="409">
        <f t="shared" si="24"/>
        <v>250</v>
      </c>
      <c r="E73" s="357">
        <v>250</v>
      </c>
      <c r="F73" s="519"/>
      <c r="G73" s="295"/>
      <c r="H73" s="295"/>
      <c r="I73" s="295"/>
      <c r="J73" s="296"/>
    </row>
    <row r="74" spans="1:10" s="4" customFormat="1" ht="13.5" thickBot="1">
      <c r="A74" s="145" t="s">
        <v>14</v>
      </c>
      <c r="B74" s="146" t="s">
        <v>53</v>
      </c>
      <c r="C74" s="586">
        <f t="shared" si="23"/>
        <v>865</v>
      </c>
      <c r="D74" s="423">
        <f t="shared" si="24"/>
        <v>865</v>
      </c>
      <c r="E74" s="431">
        <f aca="true" t="shared" si="26" ref="E74:J74">E75+E88</f>
        <v>865</v>
      </c>
      <c r="F74" s="517">
        <f t="shared" si="26"/>
        <v>0</v>
      </c>
      <c r="G74" s="290">
        <f t="shared" si="26"/>
        <v>0</v>
      </c>
      <c r="H74" s="290">
        <f t="shared" si="26"/>
        <v>0</v>
      </c>
      <c r="I74" s="290">
        <f t="shared" si="26"/>
        <v>0</v>
      </c>
      <c r="J74" s="291">
        <f t="shared" si="26"/>
        <v>0</v>
      </c>
    </row>
    <row r="75" spans="1:10" s="4" customFormat="1" ht="13.5" thickBot="1">
      <c r="A75" s="88"/>
      <c r="B75" s="114" t="s">
        <v>65</v>
      </c>
      <c r="C75" s="587">
        <f t="shared" si="23"/>
        <v>475</v>
      </c>
      <c r="D75" s="328">
        <f t="shared" si="24"/>
        <v>475</v>
      </c>
      <c r="E75" s="307">
        <f aca="true" t="shared" si="27" ref="E75:J75">E76+E77+E78+E87</f>
        <v>475</v>
      </c>
      <c r="F75" s="518">
        <f t="shared" si="27"/>
        <v>0</v>
      </c>
      <c r="G75" s="292">
        <f t="shared" si="27"/>
        <v>0</v>
      </c>
      <c r="H75" s="292">
        <f t="shared" si="27"/>
        <v>0</v>
      </c>
      <c r="I75" s="292">
        <f t="shared" si="27"/>
        <v>0</v>
      </c>
      <c r="J75" s="293">
        <f t="shared" si="27"/>
        <v>0</v>
      </c>
    </row>
    <row r="76" spans="1:10" ht="12.75">
      <c r="A76" s="58">
        <v>1</v>
      </c>
      <c r="B76" s="57" t="s">
        <v>349</v>
      </c>
      <c r="C76" s="582">
        <f t="shared" si="23"/>
        <v>100</v>
      </c>
      <c r="D76" s="409">
        <f t="shared" si="24"/>
        <v>100</v>
      </c>
      <c r="E76" s="357">
        <v>100</v>
      </c>
      <c r="F76" s="514"/>
      <c r="G76" s="318"/>
      <c r="H76" s="318"/>
      <c r="I76" s="278"/>
      <c r="J76" s="319"/>
    </row>
    <row r="77" spans="1:10" s="154" customFormat="1" ht="22.5">
      <c r="A77" s="168">
        <v>2</v>
      </c>
      <c r="B77" s="213" t="s">
        <v>352</v>
      </c>
      <c r="C77" s="626">
        <f t="shared" si="23"/>
        <v>135</v>
      </c>
      <c r="D77" s="445">
        <f t="shared" si="24"/>
        <v>135</v>
      </c>
      <c r="E77" s="446">
        <v>135</v>
      </c>
      <c r="F77" s="528"/>
      <c r="G77" s="447"/>
      <c r="H77" s="447"/>
      <c r="I77" s="444"/>
      <c r="J77" s="448"/>
    </row>
    <row r="78" spans="1:10" ht="13.5" thickBot="1">
      <c r="A78" s="169">
        <v>3</v>
      </c>
      <c r="B78" s="214" t="s">
        <v>353</v>
      </c>
      <c r="C78" s="578">
        <f t="shared" si="23"/>
        <v>120</v>
      </c>
      <c r="D78" s="449">
        <f t="shared" si="24"/>
        <v>120</v>
      </c>
      <c r="E78" s="320">
        <v>120</v>
      </c>
      <c r="F78" s="510"/>
      <c r="G78" s="450"/>
      <c r="H78" s="450"/>
      <c r="I78" s="270"/>
      <c r="J78" s="451"/>
    </row>
    <row r="79" spans="1:10" ht="12.75">
      <c r="A79" s="34"/>
      <c r="B79" s="57"/>
      <c r="C79" s="438"/>
      <c r="D79" s="323"/>
      <c r="E79" s="323"/>
      <c r="F79" s="438"/>
      <c r="G79" s="452"/>
      <c r="H79" s="452"/>
      <c r="I79" s="438"/>
      <c r="J79" s="452"/>
    </row>
    <row r="80" spans="1:10" ht="13.5" thickBot="1">
      <c r="A80" s="34"/>
      <c r="B80" s="57"/>
      <c r="C80" s="438"/>
      <c r="D80" s="323"/>
      <c r="E80" s="323"/>
      <c r="F80" s="438"/>
      <c r="G80" s="452"/>
      <c r="H80" s="452"/>
      <c r="I80" s="438"/>
      <c r="J80" s="452"/>
    </row>
    <row r="81" spans="1:10" s="4" customFormat="1" ht="18.75" thickBot="1">
      <c r="A81" s="3"/>
      <c r="B81" s="3"/>
      <c r="C81" s="77" t="s">
        <v>38</v>
      </c>
      <c r="D81" s="669" t="s">
        <v>84</v>
      </c>
      <c r="E81" s="669"/>
      <c r="F81" s="669"/>
      <c r="G81" s="669"/>
      <c r="H81" s="669"/>
      <c r="I81" s="97" t="s">
        <v>33</v>
      </c>
      <c r="J81" s="77" t="s">
        <v>75</v>
      </c>
    </row>
    <row r="82" spans="1:10" s="4" customFormat="1" ht="12.75">
      <c r="A82" s="9" t="s">
        <v>37</v>
      </c>
      <c r="B82" s="9"/>
      <c r="C82" s="12" t="s">
        <v>369</v>
      </c>
      <c r="D82" s="204" t="s">
        <v>82</v>
      </c>
      <c r="E82" s="77" t="s">
        <v>52</v>
      </c>
      <c r="F82" s="503"/>
      <c r="G82" s="77" t="s">
        <v>30</v>
      </c>
      <c r="H82" s="217"/>
      <c r="I82" s="98" t="s">
        <v>34</v>
      </c>
      <c r="J82" s="78" t="s">
        <v>76</v>
      </c>
    </row>
    <row r="83" spans="1:10" s="4" customFormat="1" ht="12.75">
      <c r="A83" s="11" t="s">
        <v>1</v>
      </c>
      <c r="B83" s="11" t="s">
        <v>5</v>
      </c>
      <c r="C83" s="78" t="s">
        <v>386</v>
      </c>
      <c r="D83" s="205" t="s">
        <v>52</v>
      </c>
      <c r="E83" s="78" t="s">
        <v>2</v>
      </c>
      <c r="F83" s="254" t="s">
        <v>4</v>
      </c>
      <c r="G83" s="78" t="s">
        <v>31</v>
      </c>
      <c r="H83" s="98" t="s">
        <v>32</v>
      </c>
      <c r="I83" s="98" t="s">
        <v>92</v>
      </c>
      <c r="J83" s="78"/>
    </row>
    <row r="84" spans="1:10" s="4" customFormat="1" ht="13.5" thickBot="1">
      <c r="A84" s="11"/>
      <c r="B84" s="20"/>
      <c r="C84" s="79">
        <v>2015</v>
      </c>
      <c r="D84" s="206"/>
      <c r="E84" s="79" t="s">
        <v>3</v>
      </c>
      <c r="F84" s="504"/>
      <c r="G84" s="79" t="s">
        <v>370</v>
      </c>
      <c r="H84" s="218" t="s">
        <v>81</v>
      </c>
      <c r="I84" s="218" t="s">
        <v>93</v>
      </c>
      <c r="J84" s="79"/>
    </row>
    <row r="85" spans="1:10" s="4" customFormat="1" ht="13.5" thickBot="1">
      <c r="A85" s="14"/>
      <c r="B85" s="43"/>
      <c r="C85" s="10" t="s">
        <v>161</v>
      </c>
      <c r="D85" s="571" t="s">
        <v>83</v>
      </c>
      <c r="E85" s="15">
        <v>3</v>
      </c>
      <c r="F85" s="15">
        <v>4</v>
      </c>
      <c r="G85" s="15">
        <v>5</v>
      </c>
      <c r="H85" s="16">
        <v>6</v>
      </c>
      <c r="I85" s="17">
        <v>7</v>
      </c>
      <c r="J85" s="17">
        <v>8</v>
      </c>
    </row>
    <row r="86" spans="1:10" ht="12.75">
      <c r="A86" s="165">
        <v>4</v>
      </c>
      <c r="B86" s="209" t="s">
        <v>354</v>
      </c>
      <c r="C86" s="627">
        <f>D86+I86+J86</f>
        <v>0</v>
      </c>
      <c r="D86" s="277">
        <f>E86+F86+G86+H86</f>
        <v>0</v>
      </c>
      <c r="E86" s="316"/>
      <c r="F86" s="515"/>
      <c r="G86" s="315"/>
      <c r="H86" s="315"/>
      <c r="I86" s="360"/>
      <c r="J86" s="359"/>
    </row>
    <row r="87" spans="1:10" ht="13.5" thickBot="1">
      <c r="A87" s="166"/>
      <c r="B87" s="210" t="s">
        <v>348</v>
      </c>
      <c r="C87" s="576">
        <f>D87+I87+J87</f>
        <v>120</v>
      </c>
      <c r="D87" s="332">
        <f>E87+F87+G87+H87</f>
        <v>120</v>
      </c>
      <c r="E87" s="316">
        <v>120</v>
      </c>
      <c r="F87" s="515"/>
      <c r="G87" s="315"/>
      <c r="H87" s="315"/>
      <c r="I87" s="360"/>
      <c r="J87" s="359"/>
    </row>
    <row r="88" spans="1:10" ht="13.5" thickBot="1">
      <c r="A88" s="63"/>
      <c r="B88" s="115" t="s">
        <v>50</v>
      </c>
      <c r="C88" s="577">
        <f>D88+I88+J88</f>
        <v>390</v>
      </c>
      <c r="D88" s="328">
        <f>E88+F88+G88+H88</f>
        <v>390</v>
      </c>
      <c r="E88" s="307">
        <f aca="true" t="shared" si="28" ref="E88:J88">E90+E93</f>
        <v>390</v>
      </c>
      <c r="F88" s="518">
        <f t="shared" si="28"/>
        <v>0</v>
      </c>
      <c r="G88" s="292">
        <f t="shared" si="28"/>
        <v>0</v>
      </c>
      <c r="H88" s="292">
        <f t="shared" si="28"/>
        <v>0</v>
      </c>
      <c r="I88" s="292">
        <f t="shared" si="28"/>
        <v>0</v>
      </c>
      <c r="J88" s="293">
        <f t="shared" si="28"/>
        <v>0</v>
      </c>
    </row>
    <row r="89" spans="1:10" ht="12.75">
      <c r="A89" s="35">
        <v>1</v>
      </c>
      <c r="B89" s="51" t="s">
        <v>355</v>
      </c>
      <c r="C89" s="582"/>
      <c r="D89" s="409"/>
      <c r="E89" s="324"/>
      <c r="F89" s="511"/>
      <c r="G89" s="308"/>
      <c r="H89" s="308"/>
      <c r="I89" s="268"/>
      <c r="J89" s="269"/>
    </row>
    <row r="90" spans="1:10" ht="12.75">
      <c r="A90" s="166"/>
      <c r="B90" s="210" t="s">
        <v>163</v>
      </c>
      <c r="C90" s="576">
        <f>D90+I90+J90</f>
        <v>90</v>
      </c>
      <c r="D90" s="332">
        <f>E90+F90+G90+H90</f>
        <v>90</v>
      </c>
      <c r="E90" s="316">
        <v>90</v>
      </c>
      <c r="F90" s="515"/>
      <c r="G90" s="315"/>
      <c r="H90" s="315"/>
      <c r="I90" s="360"/>
      <c r="J90" s="359"/>
    </row>
    <row r="91" spans="1:10" ht="12.75">
      <c r="A91" s="11">
        <v>2</v>
      </c>
      <c r="B91" s="51" t="s">
        <v>164</v>
      </c>
      <c r="C91" s="576"/>
      <c r="D91" s="332"/>
      <c r="E91" s="316"/>
      <c r="F91" s="515"/>
      <c r="G91" s="315"/>
      <c r="H91" s="315"/>
      <c r="I91" s="360"/>
      <c r="J91" s="359"/>
    </row>
    <row r="92" spans="1:10" ht="12.75">
      <c r="A92" s="11"/>
      <c r="B92" s="51" t="s">
        <v>165</v>
      </c>
      <c r="C92" s="576"/>
      <c r="D92" s="332"/>
      <c r="E92" s="316"/>
      <c r="F92" s="515"/>
      <c r="G92" s="315"/>
      <c r="H92" s="315"/>
      <c r="I92" s="360"/>
      <c r="J92" s="359"/>
    </row>
    <row r="93" spans="1:10" ht="13.5" thickBot="1">
      <c r="A93" s="171"/>
      <c r="B93" s="210" t="s">
        <v>166</v>
      </c>
      <c r="C93" s="576">
        <f>D93+I93+J93</f>
        <v>300</v>
      </c>
      <c r="D93" s="332">
        <f>E93+F93+G93+H93</f>
        <v>300</v>
      </c>
      <c r="E93" s="316">
        <v>300</v>
      </c>
      <c r="F93" s="515"/>
      <c r="G93" s="315"/>
      <c r="H93" s="315"/>
      <c r="I93" s="360"/>
      <c r="J93" s="359"/>
    </row>
    <row r="94" spans="1:10" ht="13.5" thickBot="1">
      <c r="A94" s="166"/>
      <c r="B94" s="118" t="s">
        <v>18</v>
      </c>
      <c r="C94" s="585">
        <f aca="true" t="shared" si="29" ref="C94:E96">C95</f>
        <v>40</v>
      </c>
      <c r="D94" s="327">
        <f t="shared" si="29"/>
        <v>40</v>
      </c>
      <c r="E94" s="327">
        <f t="shared" si="29"/>
        <v>40</v>
      </c>
      <c r="F94" s="531"/>
      <c r="G94" s="327"/>
      <c r="H94" s="453"/>
      <c r="I94" s="453"/>
      <c r="J94" s="454"/>
    </row>
    <row r="95" spans="1:10" s="4" customFormat="1" ht="13.5" thickBot="1">
      <c r="A95" s="172" t="s">
        <v>14</v>
      </c>
      <c r="B95" s="20" t="s">
        <v>118</v>
      </c>
      <c r="C95" s="628">
        <f t="shared" si="29"/>
        <v>40</v>
      </c>
      <c r="D95" s="430">
        <f t="shared" si="29"/>
        <v>40</v>
      </c>
      <c r="E95" s="430">
        <f t="shared" si="29"/>
        <v>40</v>
      </c>
      <c r="F95" s="532">
        <f aca="true" t="shared" si="30" ref="F95:J96">F96</f>
        <v>0</v>
      </c>
      <c r="G95" s="285">
        <f t="shared" si="30"/>
        <v>0</v>
      </c>
      <c r="H95" s="285">
        <f t="shared" si="30"/>
        <v>0</v>
      </c>
      <c r="I95" s="285">
        <f t="shared" si="30"/>
        <v>0</v>
      </c>
      <c r="J95" s="325">
        <f t="shared" si="30"/>
        <v>0</v>
      </c>
    </row>
    <row r="96" spans="1:10" s="4" customFormat="1" ht="13.5" thickBot="1">
      <c r="A96" s="99"/>
      <c r="B96" s="117" t="s">
        <v>49</v>
      </c>
      <c r="C96" s="587">
        <f t="shared" si="29"/>
        <v>40</v>
      </c>
      <c r="D96" s="328">
        <f t="shared" si="29"/>
        <v>40</v>
      </c>
      <c r="E96" s="307">
        <f t="shared" si="29"/>
        <v>40</v>
      </c>
      <c r="F96" s="518">
        <f t="shared" si="30"/>
        <v>0</v>
      </c>
      <c r="G96" s="292">
        <f t="shared" si="30"/>
        <v>0</v>
      </c>
      <c r="H96" s="292">
        <f t="shared" si="30"/>
        <v>0</v>
      </c>
      <c r="I96" s="292">
        <f t="shared" si="30"/>
        <v>0</v>
      </c>
      <c r="J96" s="293">
        <f t="shared" si="30"/>
        <v>0</v>
      </c>
    </row>
    <row r="97" spans="1:10" s="4" customFormat="1" ht="13.5" thickBot="1">
      <c r="A97" s="173">
        <v>1</v>
      </c>
      <c r="B97" s="50" t="s">
        <v>170</v>
      </c>
      <c r="C97" s="588">
        <f aca="true" t="shared" si="31" ref="C97:C111">D97+I97+J97</f>
        <v>40</v>
      </c>
      <c r="D97" s="426">
        <f aca="true" t="shared" si="32" ref="D97:D111">E97+F97+G97+H97</f>
        <v>40</v>
      </c>
      <c r="E97" s="324">
        <v>40</v>
      </c>
      <c r="F97" s="533">
        <v>0</v>
      </c>
      <c r="G97" s="294">
        <v>0</v>
      </c>
      <c r="H97" s="294">
        <v>0</v>
      </c>
      <c r="I97" s="294">
        <v>0</v>
      </c>
      <c r="J97" s="326">
        <v>0</v>
      </c>
    </row>
    <row r="98" spans="1:10" ht="13.5" thickBot="1">
      <c r="A98" s="31"/>
      <c r="B98" s="118" t="s">
        <v>19</v>
      </c>
      <c r="C98" s="585">
        <f t="shared" si="31"/>
        <v>350</v>
      </c>
      <c r="D98" s="327">
        <f t="shared" si="32"/>
        <v>350</v>
      </c>
      <c r="E98" s="306">
        <f>E99</f>
        <v>350</v>
      </c>
      <c r="F98" s="516">
        <f aca="true" t="shared" si="33" ref="F98:J99">F99</f>
        <v>0</v>
      </c>
      <c r="G98" s="288">
        <f t="shared" si="33"/>
        <v>0</v>
      </c>
      <c r="H98" s="288">
        <f t="shared" si="33"/>
        <v>0</v>
      </c>
      <c r="I98" s="288">
        <f t="shared" si="33"/>
        <v>0</v>
      </c>
      <c r="J98" s="289">
        <f t="shared" si="33"/>
        <v>0</v>
      </c>
    </row>
    <row r="99" spans="1:10" ht="13.5" thickBot="1">
      <c r="A99" s="14" t="s">
        <v>14</v>
      </c>
      <c r="B99" s="24" t="s">
        <v>118</v>
      </c>
      <c r="C99" s="587">
        <f t="shared" si="31"/>
        <v>350</v>
      </c>
      <c r="D99" s="328">
        <f t="shared" si="32"/>
        <v>350</v>
      </c>
      <c r="E99" s="307">
        <f>E100</f>
        <v>350</v>
      </c>
      <c r="F99" s="518">
        <f t="shared" si="33"/>
        <v>0</v>
      </c>
      <c r="G99" s="292">
        <f t="shared" si="33"/>
        <v>0</v>
      </c>
      <c r="H99" s="292">
        <f t="shared" si="33"/>
        <v>0</v>
      </c>
      <c r="I99" s="292">
        <f t="shared" si="33"/>
        <v>0</v>
      </c>
      <c r="J99" s="293">
        <f t="shared" si="33"/>
        <v>0</v>
      </c>
    </row>
    <row r="100" spans="1:10" ht="13.5" thickBot="1">
      <c r="A100" s="81"/>
      <c r="B100" s="117" t="s">
        <v>49</v>
      </c>
      <c r="C100" s="587">
        <f t="shared" si="31"/>
        <v>350</v>
      </c>
      <c r="D100" s="328">
        <f t="shared" si="32"/>
        <v>350</v>
      </c>
      <c r="E100" s="307">
        <f aca="true" t="shared" si="34" ref="E100:J100">E101+E102+E103+E104+E105+E106+E107+E108+E109+E110+E111</f>
        <v>350</v>
      </c>
      <c r="F100" s="518">
        <f t="shared" si="34"/>
        <v>0</v>
      </c>
      <c r="G100" s="292">
        <f t="shared" si="34"/>
        <v>0</v>
      </c>
      <c r="H100" s="292">
        <f t="shared" si="34"/>
        <v>0</v>
      </c>
      <c r="I100" s="292">
        <f t="shared" si="34"/>
        <v>0</v>
      </c>
      <c r="J100" s="293">
        <f t="shared" si="34"/>
        <v>0</v>
      </c>
    </row>
    <row r="101" spans="1:10" ht="12.75">
      <c r="A101" s="174">
        <v>1</v>
      </c>
      <c r="B101" s="243" t="s">
        <v>173</v>
      </c>
      <c r="C101" s="588">
        <f t="shared" si="31"/>
        <v>130</v>
      </c>
      <c r="D101" s="426">
        <f t="shared" si="32"/>
        <v>130</v>
      </c>
      <c r="E101" s="324">
        <v>130</v>
      </c>
      <c r="F101" s="533"/>
      <c r="G101" s="324"/>
      <c r="H101" s="324"/>
      <c r="I101" s="324"/>
      <c r="J101" s="329"/>
    </row>
    <row r="102" spans="1:10" ht="12.75">
      <c r="A102" s="175">
        <v>2</v>
      </c>
      <c r="B102" s="230" t="s">
        <v>172</v>
      </c>
      <c r="C102" s="622">
        <f t="shared" si="31"/>
        <v>6</v>
      </c>
      <c r="D102" s="330">
        <f t="shared" si="32"/>
        <v>6</v>
      </c>
      <c r="E102" s="316">
        <v>6</v>
      </c>
      <c r="F102" s="526"/>
      <c r="G102" s="316"/>
      <c r="H102" s="316"/>
      <c r="I102" s="316"/>
      <c r="J102" s="331"/>
    </row>
    <row r="103" spans="1:10" ht="12.75">
      <c r="A103" s="175">
        <v>3</v>
      </c>
      <c r="B103" s="230" t="s">
        <v>174</v>
      </c>
      <c r="C103" s="622">
        <f t="shared" si="31"/>
        <v>12</v>
      </c>
      <c r="D103" s="330">
        <f t="shared" si="32"/>
        <v>12</v>
      </c>
      <c r="E103" s="316">
        <v>12</v>
      </c>
      <c r="F103" s="526"/>
      <c r="G103" s="316"/>
      <c r="H103" s="316"/>
      <c r="I103" s="316"/>
      <c r="J103" s="331"/>
    </row>
    <row r="104" spans="1:10" ht="12.75">
      <c r="A104" s="175">
        <v>4</v>
      </c>
      <c r="B104" s="230" t="s">
        <v>171</v>
      </c>
      <c r="C104" s="622">
        <f t="shared" si="31"/>
        <v>42</v>
      </c>
      <c r="D104" s="330">
        <f t="shared" si="32"/>
        <v>42</v>
      </c>
      <c r="E104" s="316">
        <v>42</v>
      </c>
      <c r="F104" s="526"/>
      <c r="G104" s="316"/>
      <c r="H104" s="316"/>
      <c r="I104" s="316"/>
      <c r="J104" s="331"/>
    </row>
    <row r="105" spans="1:10" ht="12.75">
      <c r="A105" s="175">
        <v>5</v>
      </c>
      <c r="B105" s="230" t="s">
        <v>175</v>
      </c>
      <c r="C105" s="622">
        <f t="shared" si="31"/>
        <v>40</v>
      </c>
      <c r="D105" s="330">
        <f t="shared" si="32"/>
        <v>40</v>
      </c>
      <c r="E105" s="316">
        <v>40</v>
      </c>
      <c r="F105" s="526"/>
      <c r="G105" s="316"/>
      <c r="H105" s="316"/>
      <c r="I105" s="316"/>
      <c r="J105" s="331"/>
    </row>
    <row r="106" spans="1:10" ht="12.75">
      <c r="A106" s="252">
        <v>6</v>
      </c>
      <c r="B106" s="250" t="s">
        <v>379</v>
      </c>
      <c r="C106" s="619">
        <f t="shared" si="31"/>
        <v>60</v>
      </c>
      <c r="D106" s="332">
        <f t="shared" si="32"/>
        <v>60</v>
      </c>
      <c r="E106" s="310">
        <v>60</v>
      </c>
      <c r="F106" s="527"/>
      <c r="G106" s="310"/>
      <c r="H106" s="310"/>
      <c r="I106" s="310"/>
      <c r="J106" s="333"/>
    </row>
    <row r="107" spans="1:10" s="119" customFormat="1" ht="12.75">
      <c r="A107" s="175">
        <v>7</v>
      </c>
      <c r="B107" s="230" t="s">
        <v>176</v>
      </c>
      <c r="C107" s="622">
        <f t="shared" si="31"/>
        <v>25</v>
      </c>
      <c r="D107" s="330">
        <f t="shared" si="32"/>
        <v>25</v>
      </c>
      <c r="E107" s="316">
        <v>25</v>
      </c>
      <c r="F107" s="526"/>
      <c r="G107" s="316"/>
      <c r="H107" s="316"/>
      <c r="I107" s="316"/>
      <c r="J107" s="331"/>
    </row>
    <row r="108" spans="1:10" s="119" customFormat="1" ht="12.75">
      <c r="A108" s="175">
        <v>8</v>
      </c>
      <c r="B108" s="230" t="s">
        <v>177</v>
      </c>
      <c r="C108" s="622">
        <f t="shared" si="31"/>
        <v>9</v>
      </c>
      <c r="D108" s="330">
        <f t="shared" si="32"/>
        <v>9</v>
      </c>
      <c r="E108" s="316">
        <v>9</v>
      </c>
      <c r="F108" s="526"/>
      <c r="G108" s="316"/>
      <c r="H108" s="316"/>
      <c r="I108" s="316"/>
      <c r="J108" s="331"/>
    </row>
    <row r="109" spans="1:10" s="119" customFormat="1" ht="12.75">
      <c r="A109" s="175">
        <v>9</v>
      </c>
      <c r="B109" s="230" t="s">
        <v>178</v>
      </c>
      <c r="C109" s="622">
        <f t="shared" si="31"/>
        <v>10</v>
      </c>
      <c r="D109" s="330">
        <f t="shared" si="32"/>
        <v>10</v>
      </c>
      <c r="E109" s="316">
        <v>10</v>
      </c>
      <c r="F109" s="526"/>
      <c r="G109" s="316"/>
      <c r="H109" s="316"/>
      <c r="I109" s="316"/>
      <c r="J109" s="331"/>
    </row>
    <row r="110" spans="1:10" s="119" customFormat="1" ht="12.75">
      <c r="A110" s="175">
        <v>10</v>
      </c>
      <c r="B110" s="230" t="s">
        <v>179</v>
      </c>
      <c r="C110" s="622">
        <f t="shared" si="31"/>
        <v>6</v>
      </c>
      <c r="D110" s="330">
        <f t="shared" si="32"/>
        <v>6</v>
      </c>
      <c r="E110" s="316">
        <v>6</v>
      </c>
      <c r="F110" s="526"/>
      <c r="G110" s="316"/>
      <c r="H110" s="316"/>
      <c r="I110" s="316"/>
      <c r="J110" s="331"/>
    </row>
    <row r="111" spans="1:10" s="119" customFormat="1" ht="13.5" thickBot="1">
      <c r="A111" s="176">
        <v>11</v>
      </c>
      <c r="B111" s="250" t="s">
        <v>180</v>
      </c>
      <c r="C111" s="619">
        <f t="shared" si="31"/>
        <v>10</v>
      </c>
      <c r="D111" s="332">
        <f t="shared" si="32"/>
        <v>10</v>
      </c>
      <c r="E111" s="310">
        <v>10</v>
      </c>
      <c r="F111" s="527"/>
      <c r="G111" s="310"/>
      <c r="H111" s="310"/>
      <c r="I111" s="310"/>
      <c r="J111" s="333"/>
    </row>
    <row r="112" spans="1:10" ht="13.5" thickBot="1">
      <c r="A112" s="31"/>
      <c r="B112" s="150" t="s">
        <v>350</v>
      </c>
      <c r="C112" s="585">
        <f>E112+F112+G112+H112+I112</f>
        <v>3004</v>
      </c>
      <c r="D112" s="327">
        <f>D113</f>
        <v>3004</v>
      </c>
      <c r="E112" s="306">
        <f aca="true" t="shared" si="35" ref="E112:J112">E113</f>
        <v>3004</v>
      </c>
      <c r="F112" s="516">
        <f t="shared" si="35"/>
        <v>0</v>
      </c>
      <c r="G112" s="288">
        <f t="shared" si="35"/>
        <v>0</v>
      </c>
      <c r="H112" s="288">
        <f t="shared" si="35"/>
        <v>0</v>
      </c>
      <c r="I112" s="288">
        <f t="shared" si="35"/>
        <v>0</v>
      </c>
      <c r="J112" s="289">
        <f t="shared" si="35"/>
        <v>0</v>
      </c>
    </row>
    <row r="113" spans="1:10" ht="13.5" thickBot="1">
      <c r="A113" s="120" t="s">
        <v>10</v>
      </c>
      <c r="B113" s="83" t="s">
        <v>11</v>
      </c>
      <c r="C113" s="577">
        <f>D113+I113+J113</f>
        <v>3004</v>
      </c>
      <c r="D113" s="414">
        <f>E113+F113+G113+H113</f>
        <v>3004</v>
      </c>
      <c r="E113" s="414">
        <f>E115+E117+E119</f>
        <v>3004</v>
      </c>
      <c r="F113" s="534">
        <f>F115+F119</f>
        <v>0</v>
      </c>
      <c r="G113" s="265">
        <f>G115+G119</f>
        <v>0</v>
      </c>
      <c r="H113" s="265">
        <f>H115+H119</f>
        <v>0</v>
      </c>
      <c r="I113" s="265">
        <f>I115+I119</f>
        <v>0</v>
      </c>
      <c r="J113" s="334">
        <f>J115+J119</f>
        <v>0</v>
      </c>
    </row>
    <row r="114" spans="1:10" ht="12.75">
      <c r="A114" s="58">
        <v>1</v>
      </c>
      <c r="B114" s="29" t="s">
        <v>39</v>
      </c>
      <c r="C114" s="588"/>
      <c r="D114" s="426"/>
      <c r="E114" s="308"/>
      <c r="F114" s="535"/>
      <c r="G114" s="308"/>
      <c r="H114" s="308"/>
      <c r="I114" s="308"/>
      <c r="J114" s="269"/>
    </row>
    <row r="115" spans="1:10" ht="12.75">
      <c r="A115" s="35"/>
      <c r="B115" s="29" t="s">
        <v>63</v>
      </c>
      <c r="C115" s="629">
        <f>D115+I115+J115</f>
        <v>500</v>
      </c>
      <c r="D115" s="455">
        <f>E115+F115+G115+H115</f>
        <v>500</v>
      </c>
      <c r="E115" s="456">
        <v>500</v>
      </c>
      <c r="F115" s="536"/>
      <c r="G115" s="315"/>
      <c r="H115" s="315"/>
      <c r="I115" s="315"/>
      <c r="J115" s="359"/>
    </row>
    <row r="116" spans="1:10" ht="12.75">
      <c r="A116" s="35"/>
      <c r="B116" s="29" t="s">
        <v>357</v>
      </c>
      <c r="C116" s="630">
        <f>D116+I116+J116</f>
        <v>0</v>
      </c>
      <c r="D116" s="335">
        <f>E116+F116+G116+H116</f>
        <v>0</v>
      </c>
      <c r="E116" s="315"/>
      <c r="F116" s="536"/>
      <c r="G116" s="315"/>
      <c r="H116" s="315"/>
      <c r="I116" s="315"/>
      <c r="J116" s="359"/>
    </row>
    <row r="117" spans="1:10" ht="12.75">
      <c r="A117" s="35"/>
      <c r="B117" s="207" t="s">
        <v>181</v>
      </c>
      <c r="C117" s="631">
        <f>D117+I117+J117</f>
        <v>2304</v>
      </c>
      <c r="D117" s="457">
        <f>E117+F117+G117+H117</f>
        <v>2304</v>
      </c>
      <c r="E117" s="442">
        <v>2304</v>
      </c>
      <c r="F117" s="537"/>
      <c r="G117" s="442"/>
      <c r="H117" s="442"/>
      <c r="I117" s="442"/>
      <c r="J117" s="443"/>
    </row>
    <row r="118" spans="1:10" ht="12.75">
      <c r="A118" s="198">
        <v>2</v>
      </c>
      <c r="B118" s="36" t="s">
        <v>64</v>
      </c>
      <c r="C118" s="583"/>
      <c r="D118" s="396"/>
      <c r="E118" s="315"/>
      <c r="F118" s="536"/>
      <c r="G118" s="315"/>
      <c r="H118" s="315"/>
      <c r="I118" s="315"/>
      <c r="J118" s="315"/>
    </row>
    <row r="119" spans="1:10" ht="12.75">
      <c r="A119" s="199"/>
      <c r="B119" s="25" t="s">
        <v>356</v>
      </c>
      <c r="C119" s="583">
        <f>D119+I119+J119</f>
        <v>200</v>
      </c>
      <c r="D119" s="396">
        <f>E119+F119+G119+H119</f>
        <v>200</v>
      </c>
      <c r="E119" s="317">
        <v>200</v>
      </c>
      <c r="F119" s="536"/>
      <c r="G119" s="315"/>
      <c r="H119" s="315"/>
      <c r="I119" s="315"/>
      <c r="J119" s="315"/>
    </row>
    <row r="120" spans="1:10" ht="13.5" thickBot="1">
      <c r="A120" s="200"/>
      <c r="B120" s="201" t="s">
        <v>140</v>
      </c>
      <c r="C120" s="632"/>
      <c r="D120" s="330"/>
      <c r="E120" s="353"/>
      <c r="F120" s="538"/>
      <c r="G120" s="353"/>
      <c r="H120" s="353"/>
      <c r="I120" s="353"/>
      <c r="J120" s="315"/>
    </row>
    <row r="121" spans="1:10" ht="12.75">
      <c r="A121" s="19"/>
      <c r="B121" s="197"/>
      <c r="C121" s="323"/>
      <c r="D121" s="323"/>
      <c r="E121" s="458"/>
      <c r="F121" s="458"/>
      <c r="G121" s="458"/>
      <c r="H121" s="458"/>
      <c r="I121" s="458"/>
      <c r="J121" s="452"/>
    </row>
    <row r="122" spans="1:10" ht="13.5" thickBot="1">
      <c r="A122" s="19"/>
      <c r="B122" s="197"/>
      <c r="C122" s="323"/>
      <c r="D122" s="323"/>
      <c r="E122" s="458"/>
      <c r="F122" s="458"/>
      <c r="G122" s="458"/>
      <c r="H122" s="458"/>
      <c r="I122" s="458"/>
      <c r="J122" s="452"/>
    </row>
    <row r="123" spans="1:10" s="4" customFormat="1" ht="18.75" thickBot="1">
      <c r="A123" s="3"/>
      <c r="B123" s="3"/>
      <c r="C123" s="77" t="s">
        <v>38</v>
      </c>
      <c r="D123" s="669" t="s">
        <v>84</v>
      </c>
      <c r="E123" s="669"/>
      <c r="F123" s="669"/>
      <c r="G123" s="669"/>
      <c r="H123" s="669"/>
      <c r="I123" s="97" t="s">
        <v>33</v>
      </c>
      <c r="J123" s="77" t="s">
        <v>75</v>
      </c>
    </row>
    <row r="124" spans="1:10" s="4" customFormat="1" ht="12.75">
      <c r="A124" s="9" t="s">
        <v>37</v>
      </c>
      <c r="B124" s="9"/>
      <c r="C124" s="12" t="s">
        <v>369</v>
      </c>
      <c r="D124" s="204" t="s">
        <v>82</v>
      </c>
      <c r="E124" s="77" t="s">
        <v>52</v>
      </c>
      <c r="F124" s="503"/>
      <c r="G124" s="77" t="s">
        <v>30</v>
      </c>
      <c r="H124" s="217"/>
      <c r="I124" s="98" t="s">
        <v>34</v>
      </c>
      <c r="J124" s="78" t="s">
        <v>76</v>
      </c>
    </row>
    <row r="125" spans="1:10" s="4" customFormat="1" ht="12.75">
      <c r="A125" s="11" t="s">
        <v>1</v>
      </c>
      <c r="B125" s="11" t="s">
        <v>5</v>
      </c>
      <c r="C125" s="78" t="s">
        <v>386</v>
      </c>
      <c r="D125" s="205" t="s">
        <v>52</v>
      </c>
      <c r="E125" s="78" t="s">
        <v>2</v>
      </c>
      <c r="F125" s="254" t="s">
        <v>4</v>
      </c>
      <c r="G125" s="78" t="s">
        <v>31</v>
      </c>
      <c r="H125" s="98" t="s">
        <v>32</v>
      </c>
      <c r="I125" s="98" t="s">
        <v>92</v>
      </c>
      <c r="J125" s="78"/>
    </row>
    <row r="126" spans="1:10" s="4" customFormat="1" ht="13.5" thickBot="1">
      <c r="A126" s="11"/>
      <c r="B126" s="20"/>
      <c r="C126" s="79">
        <v>2015</v>
      </c>
      <c r="D126" s="206"/>
      <c r="E126" s="79" t="s">
        <v>3</v>
      </c>
      <c r="F126" s="504"/>
      <c r="G126" s="79" t="s">
        <v>370</v>
      </c>
      <c r="H126" s="218" t="s">
        <v>81</v>
      </c>
      <c r="I126" s="218" t="s">
        <v>93</v>
      </c>
      <c r="J126" s="79"/>
    </row>
    <row r="127" spans="1:10" s="4" customFormat="1" ht="13.5" thickBot="1">
      <c r="A127" s="14"/>
      <c r="B127" s="43"/>
      <c r="C127" s="10" t="s">
        <v>161</v>
      </c>
      <c r="D127" s="571" t="s">
        <v>83</v>
      </c>
      <c r="E127" s="15">
        <v>3</v>
      </c>
      <c r="F127" s="15">
        <v>4</v>
      </c>
      <c r="G127" s="15">
        <v>5</v>
      </c>
      <c r="H127" s="16">
        <v>6</v>
      </c>
      <c r="I127" s="17">
        <v>7</v>
      </c>
      <c r="J127" s="17">
        <v>8</v>
      </c>
    </row>
    <row r="128" spans="1:11" ht="13.5" thickBot="1">
      <c r="A128" s="31"/>
      <c r="B128" s="118" t="s">
        <v>119</v>
      </c>
      <c r="C128" s="585">
        <f>C129+C136</f>
        <v>2450</v>
      </c>
      <c r="D128" s="327">
        <f>D129+D136</f>
        <v>2450</v>
      </c>
      <c r="E128" s="306">
        <f aca="true" t="shared" si="36" ref="E128:J128">E129+E137</f>
        <v>2450</v>
      </c>
      <c r="F128" s="516">
        <f t="shared" si="36"/>
        <v>0</v>
      </c>
      <c r="G128" s="288">
        <f t="shared" si="36"/>
        <v>0</v>
      </c>
      <c r="H128" s="288">
        <f t="shared" si="36"/>
        <v>0</v>
      </c>
      <c r="I128" s="288">
        <f t="shared" si="36"/>
        <v>0</v>
      </c>
      <c r="J128" s="289">
        <f t="shared" si="36"/>
        <v>0</v>
      </c>
      <c r="K128" s="569"/>
    </row>
    <row r="129" spans="1:11" s="4" customFormat="1" ht="13.5" thickBot="1">
      <c r="A129" s="120" t="s">
        <v>12</v>
      </c>
      <c r="B129" s="83" t="s">
        <v>13</v>
      </c>
      <c r="C129" s="587">
        <f>C131</f>
        <v>2150</v>
      </c>
      <c r="D129" s="328">
        <f aca="true" t="shared" si="37" ref="D129:J129">D131</f>
        <v>2150</v>
      </c>
      <c r="E129" s="307">
        <f>E131</f>
        <v>2150</v>
      </c>
      <c r="F129" s="518">
        <f t="shared" si="37"/>
        <v>0</v>
      </c>
      <c r="G129" s="292">
        <f t="shared" si="37"/>
        <v>0</v>
      </c>
      <c r="H129" s="292">
        <f t="shared" si="37"/>
        <v>0</v>
      </c>
      <c r="I129" s="292">
        <f t="shared" si="37"/>
        <v>0</v>
      </c>
      <c r="J129" s="293">
        <f t="shared" si="37"/>
        <v>0</v>
      </c>
      <c r="K129" s="570"/>
    </row>
    <row r="130" spans="1:11" s="4" customFormat="1" ht="12.75">
      <c r="A130" s="35">
        <v>1</v>
      </c>
      <c r="B130" s="245" t="s">
        <v>144</v>
      </c>
      <c r="C130" s="588"/>
      <c r="D130" s="426"/>
      <c r="E130" s="324"/>
      <c r="F130" s="533"/>
      <c r="G130" s="294"/>
      <c r="H130" s="294"/>
      <c r="I130" s="294"/>
      <c r="J130" s="338"/>
      <c r="K130" s="570"/>
    </row>
    <row r="131" spans="1:11" s="4" customFormat="1" ht="12.75">
      <c r="A131" s="179"/>
      <c r="B131" s="245" t="s">
        <v>148</v>
      </c>
      <c r="C131" s="622">
        <f>C133+C135</f>
        <v>2150</v>
      </c>
      <c r="D131" s="330">
        <f aca="true" t="shared" si="38" ref="D131:J131">D133+D135</f>
        <v>2150</v>
      </c>
      <c r="E131" s="316">
        <f t="shared" si="38"/>
        <v>2150</v>
      </c>
      <c r="F131" s="526">
        <f t="shared" si="38"/>
        <v>0</v>
      </c>
      <c r="G131" s="282">
        <f t="shared" si="38"/>
        <v>0</v>
      </c>
      <c r="H131" s="282">
        <f t="shared" si="38"/>
        <v>0</v>
      </c>
      <c r="I131" s="282">
        <f t="shared" si="38"/>
        <v>0</v>
      </c>
      <c r="J131" s="339">
        <f t="shared" si="38"/>
        <v>0</v>
      </c>
      <c r="K131" s="570"/>
    </row>
    <row r="132" spans="1:11" s="4" customFormat="1" ht="12.75">
      <c r="A132" s="180"/>
      <c r="B132" s="243" t="s">
        <v>182</v>
      </c>
      <c r="C132" s="622"/>
      <c r="D132" s="330"/>
      <c r="E132" s="316"/>
      <c r="F132" s="526"/>
      <c r="G132" s="282"/>
      <c r="H132" s="282"/>
      <c r="I132" s="282"/>
      <c r="J132" s="339"/>
      <c r="K132" s="570"/>
    </row>
    <row r="133" spans="1:11" s="4" customFormat="1" ht="12.75">
      <c r="A133" s="253" t="s">
        <v>146</v>
      </c>
      <c r="B133" s="42" t="s">
        <v>380</v>
      </c>
      <c r="C133" s="622">
        <f>D133+I133+J133</f>
        <v>100</v>
      </c>
      <c r="D133" s="330">
        <f>E133+F133+G133+H133</f>
        <v>100</v>
      </c>
      <c r="E133" s="316">
        <v>100</v>
      </c>
      <c r="F133" s="526"/>
      <c r="G133" s="282"/>
      <c r="H133" s="282"/>
      <c r="I133" s="282">
        <v>0</v>
      </c>
      <c r="J133" s="339"/>
      <c r="K133" s="570"/>
    </row>
    <row r="134" spans="1:11" s="4" customFormat="1" ht="12.75">
      <c r="A134" s="180"/>
      <c r="B134" s="246" t="s">
        <v>381</v>
      </c>
      <c r="C134" s="622"/>
      <c r="D134" s="301">
        <f>E134+F134+G134+H134</f>
        <v>0</v>
      </c>
      <c r="E134" s="316"/>
      <c r="F134" s="526"/>
      <c r="G134" s="282"/>
      <c r="H134" s="282"/>
      <c r="I134" s="282"/>
      <c r="J134" s="339"/>
      <c r="K134" s="570"/>
    </row>
    <row r="135" spans="1:11" s="4" customFormat="1" ht="12.75">
      <c r="A135" s="181" t="s">
        <v>145</v>
      </c>
      <c r="B135" s="247" t="s">
        <v>147</v>
      </c>
      <c r="C135" s="619">
        <f>D135+I135+J135</f>
        <v>2050</v>
      </c>
      <c r="D135" s="332">
        <f>E135+F135+G135+H135</f>
        <v>2050</v>
      </c>
      <c r="E135" s="310">
        <v>2050</v>
      </c>
      <c r="F135" s="527"/>
      <c r="G135" s="309"/>
      <c r="H135" s="309"/>
      <c r="I135" s="309">
        <v>0</v>
      </c>
      <c r="J135" s="340"/>
      <c r="K135" s="570"/>
    </row>
    <row r="136" spans="1:11" ht="13.5" thickBot="1">
      <c r="A136" s="35" t="s">
        <v>14</v>
      </c>
      <c r="B136" s="11" t="s">
        <v>53</v>
      </c>
      <c r="C136" s="582">
        <f>E136+F136+G136+H136+I136</f>
        <v>300</v>
      </c>
      <c r="D136" s="356">
        <f>D137</f>
        <v>300</v>
      </c>
      <c r="E136" s="441">
        <f aca="true" t="shared" si="39" ref="E136:J137">E137</f>
        <v>300</v>
      </c>
      <c r="F136" s="539">
        <f t="shared" si="39"/>
        <v>0</v>
      </c>
      <c r="G136" s="313">
        <f t="shared" si="39"/>
        <v>0</v>
      </c>
      <c r="H136" s="313">
        <f t="shared" si="39"/>
        <v>0</v>
      </c>
      <c r="I136" s="313">
        <f t="shared" si="39"/>
        <v>0</v>
      </c>
      <c r="J136" s="341">
        <f t="shared" si="39"/>
        <v>0</v>
      </c>
      <c r="K136" s="569"/>
    </row>
    <row r="137" spans="1:11" ht="12.75">
      <c r="A137" s="121"/>
      <c r="B137" s="122" t="s">
        <v>65</v>
      </c>
      <c r="C137" s="633">
        <f>E137+F137+G137+H137+I137</f>
        <v>300</v>
      </c>
      <c r="D137" s="460">
        <f>D138</f>
        <v>300</v>
      </c>
      <c r="E137" s="461">
        <f t="shared" si="39"/>
        <v>300</v>
      </c>
      <c r="F137" s="540">
        <f t="shared" si="39"/>
        <v>0</v>
      </c>
      <c r="G137" s="343">
        <f t="shared" si="39"/>
        <v>0</v>
      </c>
      <c r="H137" s="343">
        <f t="shared" si="39"/>
        <v>0</v>
      </c>
      <c r="I137" s="343">
        <f t="shared" si="39"/>
        <v>0</v>
      </c>
      <c r="J137" s="344">
        <f t="shared" si="39"/>
        <v>0</v>
      </c>
      <c r="K137" s="569"/>
    </row>
    <row r="138" spans="1:11" ht="13.5" thickBot="1">
      <c r="A138" s="182">
        <v>1</v>
      </c>
      <c r="B138" s="248" t="s">
        <v>66</v>
      </c>
      <c r="C138" s="583">
        <f>D138+I138+J138</f>
        <v>300</v>
      </c>
      <c r="D138" s="396">
        <f>E138+F138+G138+H138</f>
        <v>300</v>
      </c>
      <c r="E138" s="315">
        <v>300</v>
      </c>
      <c r="F138" s="538"/>
      <c r="G138" s="337"/>
      <c r="H138" s="337"/>
      <c r="I138" s="337"/>
      <c r="J138" s="305"/>
      <c r="K138" s="569"/>
    </row>
    <row r="139" spans="1:11" ht="13.5" thickBot="1">
      <c r="A139" s="37"/>
      <c r="B139" s="118" t="s">
        <v>120</v>
      </c>
      <c r="C139" s="585">
        <f>E139+F139+G139+H139+I139+J139</f>
        <v>3064</v>
      </c>
      <c r="D139" s="327">
        <f>E139+F139+G139+H139</f>
        <v>3064</v>
      </c>
      <c r="E139" s="306">
        <f aca="true" t="shared" si="40" ref="E139:J140">E140</f>
        <v>3064</v>
      </c>
      <c r="F139" s="516">
        <f t="shared" si="40"/>
        <v>0</v>
      </c>
      <c r="G139" s="288">
        <f t="shared" si="40"/>
        <v>0</v>
      </c>
      <c r="H139" s="288">
        <f t="shared" si="40"/>
        <v>0</v>
      </c>
      <c r="I139" s="288">
        <f t="shared" si="40"/>
        <v>0</v>
      </c>
      <c r="J139" s="289">
        <f t="shared" si="40"/>
        <v>0</v>
      </c>
      <c r="K139" s="569"/>
    </row>
    <row r="140" spans="1:11" ht="13.5" thickBot="1">
      <c r="A140" s="140" t="s">
        <v>10</v>
      </c>
      <c r="B140" s="141" t="s">
        <v>11</v>
      </c>
      <c r="C140" s="588">
        <f>E140+F140+G140+H140+I140+J140</f>
        <v>3064</v>
      </c>
      <c r="D140" s="426">
        <f>D141</f>
        <v>3064</v>
      </c>
      <c r="E140" s="462">
        <f t="shared" si="40"/>
        <v>3064</v>
      </c>
      <c r="F140" s="541">
        <f t="shared" si="40"/>
        <v>0</v>
      </c>
      <c r="G140" s="345">
        <f t="shared" si="40"/>
        <v>0</v>
      </c>
      <c r="H140" s="345">
        <f t="shared" si="40"/>
        <v>0</v>
      </c>
      <c r="I140" s="345">
        <f t="shared" si="40"/>
        <v>0</v>
      </c>
      <c r="J140" s="346">
        <f t="shared" si="40"/>
        <v>0</v>
      </c>
      <c r="K140" s="569"/>
    </row>
    <row r="141" spans="1:11" ht="13.5" thickBot="1">
      <c r="A141" s="159"/>
      <c r="B141" s="24" t="s">
        <v>74</v>
      </c>
      <c r="C141" s="622">
        <f>D141+I141+J141</f>
        <v>3064</v>
      </c>
      <c r="D141" s="330">
        <f>E141+F141+G141+H141</f>
        <v>3064</v>
      </c>
      <c r="E141" s="316">
        <f aca="true" t="shared" si="41" ref="E141:J141">E143+E146</f>
        <v>3064</v>
      </c>
      <c r="F141" s="526">
        <f t="shared" si="41"/>
        <v>0</v>
      </c>
      <c r="G141" s="282">
        <f t="shared" si="41"/>
        <v>0</v>
      </c>
      <c r="H141" s="282">
        <f t="shared" si="41"/>
        <v>0</v>
      </c>
      <c r="I141" s="282">
        <f t="shared" si="41"/>
        <v>0</v>
      </c>
      <c r="J141" s="339">
        <f t="shared" si="41"/>
        <v>0</v>
      </c>
      <c r="K141" s="569"/>
    </row>
    <row r="142" spans="1:11" ht="12.75">
      <c r="A142" s="183">
        <v>1</v>
      </c>
      <c r="B142" s="29" t="s">
        <v>78</v>
      </c>
      <c r="C142" s="622"/>
      <c r="D142" s="330"/>
      <c r="E142" s="316"/>
      <c r="F142" s="526"/>
      <c r="G142" s="282"/>
      <c r="H142" s="282"/>
      <c r="I142" s="282"/>
      <c r="J142" s="305"/>
      <c r="K142" s="569"/>
    </row>
    <row r="143" spans="1:11" ht="12.75">
      <c r="A143" s="184"/>
      <c r="B143" s="29" t="s">
        <v>40</v>
      </c>
      <c r="C143" s="622">
        <f>D143+I143+J143</f>
        <v>3000</v>
      </c>
      <c r="D143" s="330">
        <f>E143+F143+G143+H143</f>
        <v>3000</v>
      </c>
      <c r="E143" s="316">
        <v>3000</v>
      </c>
      <c r="F143" s="526">
        <v>0</v>
      </c>
      <c r="G143" s="282">
        <v>0</v>
      </c>
      <c r="H143" s="282">
        <v>0</v>
      </c>
      <c r="I143" s="282">
        <v>0</v>
      </c>
      <c r="J143" s="284">
        <v>0</v>
      </c>
      <c r="K143" s="569"/>
    </row>
    <row r="144" spans="1:11" ht="12.75">
      <c r="A144" s="156"/>
      <c r="B144" s="27" t="s">
        <v>79</v>
      </c>
      <c r="C144" s="622"/>
      <c r="D144" s="330"/>
      <c r="E144" s="316"/>
      <c r="F144" s="526"/>
      <c r="G144" s="282"/>
      <c r="H144" s="282"/>
      <c r="I144" s="282"/>
      <c r="J144" s="305"/>
      <c r="K144" s="569"/>
    </row>
    <row r="145" spans="1:11" ht="12.75">
      <c r="A145" s="183">
        <v>2</v>
      </c>
      <c r="B145" s="103" t="s">
        <v>41</v>
      </c>
      <c r="C145" s="622"/>
      <c r="D145" s="330"/>
      <c r="E145" s="316"/>
      <c r="F145" s="526"/>
      <c r="G145" s="282"/>
      <c r="H145" s="282"/>
      <c r="I145" s="282"/>
      <c r="J145" s="305"/>
      <c r="K145" s="569"/>
    </row>
    <row r="146" spans="1:11" ht="12.75">
      <c r="A146" s="184"/>
      <c r="B146" s="29" t="s">
        <v>42</v>
      </c>
      <c r="C146" s="622">
        <f>D146+I146+J146</f>
        <v>64</v>
      </c>
      <c r="D146" s="330">
        <f>E146+F146+G146+H146</f>
        <v>64</v>
      </c>
      <c r="E146" s="316">
        <v>64</v>
      </c>
      <c r="F146" s="526">
        <v>0</v>
      </c>
      <c r="G146" s="282">
        <v>0</v>
      </c>
      <c r="H146" s="282">
        <v>0</v>
      </c>
      <c r="I146" s="282">
        <v>0</v>
      </c>
      <c r="J146" s="305">
        <v>0</v>
      </c>
      <c r="K146" s="569"/>
    </row>
    <row r="147" spans="1:11" ht="13.5" thickBot="1">
      <c r="A147" s="156"/>
      <c r="B147" s="29" t="s">
        <v>80</v>
      </c>
      <c r="C147" s="619"/>
      <c r="D147" s="332"/>
      <c r="E147" s="310"/>
      <c r="F147" s="527"/>
      <c r="G147" s="309"/>
      <c r="H147" s="309"/>
      <c r="I147" s="309"/>
      <c r="J147" s="311"/>
      <c r="K147" s="569"/>
    </row>
    <row r="148" spans="1:11" ht="13.5" thickBot="1">
      <c r="A148" s="184"/>
      <c r="B148" s="118" t="s">
        <v>251</v>
      </c>
      <c r="C148" s="585">
        <f aca="true" t="shared" si="42" ref="C148:C153">D148+I148+J148</f>
        <v>10</v>
      </c>
      <c r="D148" s="327">
        <f aca="true" t="shared" si="43" ref="D148:D153">E148+F148+G148+H148</f>
        <v>10</v>
      </c>
      <c r="E148" s="306">
        <f aca="true" t="shared" si="44" ref="E148:J149">E149</f>
        <v>10</v>
      </c>
      <c r="F148" s="516">
        <f t="shared" si="44"/>
        <v>0</v>
      </c>
      <c r="G148" s="288">
        <f t="shared" si="44"/>
        <v>0</v>
      </c>
      <c r="H148" s="288">
        <f t="shared" si="44"/>
        <v>0</v>
      </c>
      <c r="I148" s="288">
        <f t="shared" si="44"/>
        <v>0</v>
      </c>
      <c r="J148" s="289">
        <f t="shared" si="44"/>
        <v>0</v>
      </c>
      <c r="K148" s="569"/>
    </row>
    <row r="149" spans="1:11" ht="13.5" thickBot="1">
      <c r="A149" s="35" t="s">
        <v>14</v>
      </c>
      <c r="B149" s="11" t="s">
        <v>53</v>
      </c>
      <c r="C149" s="625">
        <f t="shared" si="42"/>
        <v>10</v>
      </c>
      <c r="D149" s="409">
        <f t="shared" si="43"/>
        <v>10</v>
      </c>
      <c r="E149" s="357">
        <f t="shared" si="44"/>
        <v>10</v>
      </c>
      <c r="F149" s="519">
        <f t="shared" si="44"/>
        <v>0</v>
      </c>
      <c r="G149" s="295">
        <f t="shared" si="44"/>
        <v>0</v>
      </c>
      <c r="H149" s="295">
        <f t="shared" si="44"/>
        <v>0</v>
      </c>
      <c r="I149" s="295">
        <f t="shared" si="44"/>
        <v>0</v>
      </c>
      <c r="J149" s="296">
        <f t="shared" si="44"/>
        <v>0</v>
      </c>
      <c r="K149" s="569"/>
    </row>
    <row r="150" spans="1:11" ht="13.5" thickBot="1">
      <c r="A150" s="81"/>
      <c r="B150" s="117" t="s">
        <v>49</v>
      </c>
      <c r="C150" s="587">
        <f t="shared" si="42"/>
        <v>10</v>
      </c>
      <c r="D150" s="328">
        <f t="shared" si="43"/>
        <v>10</v>
      </c>
      <c r="E150" s="307">
        <f aca="true" t="shared" si="45" ref="E150:J150">E151+E152+E153</f>
        <v>10</v>
      </c>
      <c r="F150" s="518">
        <f t="shared" si="45"/>
        <v>0</v>
      </c>
      <c r="G150" s="292">
        <f t="shared" si="45"/>
        <v>0</v>
      </c>
      <c r="H150" s="292">
        <f t="shared" si="45"/>
        <v>0</v>
      </c>
      <c r="I150" s="292">
        <f t="shared" si="45"/>
        <v>0</v>
      </c>
      <c r="J150" s="293">
        <f t="shared" si="45"/>
        <v>0</v>
      </c>
      <c r="K150" s="569"/>
    </row>
    <row r="151" spans="1:11" ht="12.75">
      <c r="A151" s="161">
        <v>1</v>
      </c>
      <c r="B151" s="27" t="s">
        <v>175</v>
      </c>
      <c r="C151" s="588">
        <f t="shared" si="42"/>
        <v>4</v>
      </c>
      <c r="D151" s="426">
        <f t="shared" si="43"/>
        <v>4</v>
      </c>
      <c r="E151" s="324">
        <v>4</v>
      </c>
      <c r="F151" s="533"/>
      <c r="G151" s="294"/>
      <c r="H151" s="294"/>
      <c r="I151" s="294"/>
      <c r="J151" s="303"/>
      <c r="K151" s="569"/>
    </row>
    <row r="152" spans="1:11" ht="12.75">
      <c r="A152" s="157">
        <v>2</v>
      </c>
      <c r="B152" s="248" t="s">
        <v>252</v>
      </c>
      <c r="C152" s="622">
        <f t="shared" si="42"/>
        <v>3</v>
      </c>
      <c r="D152" s="330">
        <f t="shared" si="43"/>
        <v>3</v>
      </c>
      <c r="E152" s="316">
        <v>3</v>
      </c>
      <c r="F152" s="526"/>
      <c r="G152" s="282"/>
      <c r="H152" s="282"/>
      <c r="I152" s="282"/>
      <c r="J152" s="305"/>
      <c r="K152" s="569"/>
    </row>
    <row r="153" spans="1:11" ht="13.5" thickBot="1">
      <c r="A153" s="183">
        <v>3</v>
      </c>
      <c r="B153" s="103" t="s">
        <v>253</v>
      </c>
      <c r="C153" s="619">
        <f t="shared" si="42"/>
        <v>3</v>
      </c>
      <c r="D153" s="332">
        <f t="shared" si="43"/>
        <v>3</v>
      </c>
      <c r="E153" s="310">
        <v>3</v>
      </c>
      <c r="F153" s="527"/>
      <c r="G153" s="309"/>
      <c r="H153" s="309"/>
      <c r="I153" s="309"/>
      <c r="J153" s="311"/>
      <c r="K153" s="569"/>
    </row>
    <row r="154" spans="1:11" ht="13.5" thickBot="1">
      <c r="A154" s="38" t="s">
        <v>20</v>
      </c>
      <c r="B154" s="61" t="s">
        <v>116</v>
      </c>
      <c r="C154" s="634">
        <f>D154+I154+J154</f>
        <v>72</v>
      </c>
      <c r="D154" s="393">
        <f>E154+F154+G154+H154</f>
        <v>72</v>
      </c>
      <c r="E154" s="351">
        <f>E155</f>
        <v>72</v>
      </c>
      <c r="F154" s="542"/>
      <c r="G154" s="347"/>
      <c r="H154" s="347"/>
      <c r="I154" s="347"/>
      <c r="J154" s="348"/>
      <c r="K154" s="569"/>
    </row>
    <row r="155" spans="1:11" ht="13.5" thickBot="1">
      <c r="A155" s="125" t="s">
        <v>14</v>
      </c>
      <c r="B155" s="101" t="s">
        <v>53</v>
      </c>
      <c r="C155" s="584">
        <f>D155+I155+J155</f>
        <v>72</v>
      </c>
      <c r="D155" s="356">
        <f>E155+F155+G155+H155</f>
        <v>72</v>
      </c>
      <c r="E155" s="279">
        <f aca="true" t="shared" si="46" ref="E155:J155">E157+E158</f>
        <v>72</v>
      </c>
      <c r="F155" s="543">
        <f t="shared" si="46"/>
        <v>0</v>
      </c>
      <c r="G155" s="349">
        <f t="shared" si="46"/>
        <v>0</v>
      </c>
      <c r="H155" s="349">
        <f t="shared" si="46"/>
        <v>0</v>
      </c>
      <c r="I155" s="349">
        <f t="shared" si="46"/>
        <v>0</v>
      </c>
      <c r="J155" s="350">
        <f t="shared" si="46"/>
        <v>0</v>
      </c>
      <c r="K155" s="569"/>
    </row>
    <row r="156" spans="1:11" ht="12.75">
      <c r="A156" s="125"/>
      <c r="B156" s="126" t="s">
        <v>49</v>
      </c>
      <c r="C156" s="584"/>
      <c r="D156" s="396"/>
      <c r="E156" s="360"/>
      <c r="F156" s="514"/>
      <c r="G156" s="278"/>
      <c r="H156" s="278"/>
      <c r="I156" s="278"/>
      <c r="J156" s="280"/>
      <c r="K156" s="569"/>
    </row>
    <row r="157" spans="1:11" ht="12.75">
      <c r="A157" s="185">
        <v>1</v>
      </c>
      <c r="B157" s="27" t="s">
        <v>86</v>
      </c>
      <c r="C157" s="583">
        <f>D157+I157+J157</f>
        <v>52</v>
      </c>
      <c r="D157" s="396">
        <f>E157+F157+G157+H157</f>
        <v>52</v>
      </c>
      <c r="E157" s="360">
        <v>52</v>
      </c>
      <c r="F157" s="511"/>
      <c r="G157" s="216"/>
      <c r="H157" s="216"/>
      <c r="I157" s="216"/>
      <c r="J157" s="303"/>
      <c r="K157" s="569"/>
    </row>
    <row r="158" spans="1:11" ht="13.5" thickBot="1">
      <c r="A158" s="164">
        <v>2</v>
      </c>
      <c r="B158" s="103" t="s">
        <v>183</v>
      </c>
      <c r="C158" s="576">
        <f>D158+I158+J158</f>
        <v>20</v>
      </c>
      <c r="D158" s="356">
        <f>E158+F158+G158+H158</f>
        <v>20</v>
      </c>
      <c r="E158" s="263">
        <v>20</v>
      </c>
      <c r="F158" s="508"/>
      <c r="G158" s="262"/>
      <c r="H158" s="262"/>
      <c r="I158" s="262"/>
      <c r="J158" s="311"/>
      <c r="K158" s="569"/>
    </row>
    <row r="159" spans="1:11" ht="13.5" thickBot="1">
      <c r="A159" s="39" t="s">
        <v>45</v>
      </c>
      <c r="B159" s="123" t="s">
        <v>115</v>
      </c>
      <c r="C159" s="634">
        <f aca="true" t="shared" si="47" ref="C159:J159">C160</f>
        <v>64</v>
      </c>
      <c r="D159" s="393">
        <f t="shared" si="47"/>
        <v>64</v>
      </c>
      <c r="E159" s="351">
        <f t="shared" si="47"/>
        <v>64</v>
      </c>
      <c r="F159" s="542">
        <f t="shared" si="47"/>
        <v>0</v>
      </c>
      <c r="G159" s="347">
        <f t="shared" si="47"/>
        <v>0</v>
      </c>
      <c r="H159" s="347">
        <f t="shared" si="47"/>
        <v>0</v>
      </c>
      <c r="I159" s="347">
        <f t="shared" si="47"/>
        <v>0</v>
      </c>
      <c r="J159" s="348">
        <f t="shared" si="47"/>
        <v>0</v>
      </c>
      <c r="K159" s="569"/>
    </row>
    <row r="160" spans="1:11" ht="13.5" thickBot="1">
      <c r="A160" s="125" t="s">
        <v>14</v>
      </c>
      <c r="B160" s="101" t="s">
        <v>53</v>
      </c>
      <c r="C160" s="625">
        <f aca="true" t="shared" si="48" ref="C160:J160">C161+C172+C175</f>
        <v>64</v>
      </c>
      <c r="D160" s="409">
        <f t="shared" si="48"/>
        <v>64</v>
      </c>
      <c r="E160" s="357">
        <f t="shared" si="48"/>
        <v>64</v>
      </c>
      <c r="F160" s="519">
        <f t="shared" si="48"/>
        <v>0</v>
      </c>
      <c r="G160" s="295">
        <f t="shared" si="48"/>
        <v>0</v>
      </c>
      <c r="H160" s="295">
        <f t="shared" si="48"/>
        <v>0</v>
      </c>
      <c r="I160" s="295">
        <f t="shared" si="48"/>
        <v>0</v>
      </c>
      <c r="J160" s="296">
        <f t="shared" si="48"/>
        <v>0</v>
      </c>
      <c r="K160" s="569"/>
    </row>
    <row r="161" spans="1:11" ht="13.5" thickBot="1">
      <c r="A161" s="127"/>
      <c r="B161" s="128" t="s">
        <v>186</v>
      </c>
      <c r="C161" s="586">
        <f aca="true" t="shared" si="49" ref="C161:J161">C162+C170</f>
        <v>27</v>
      </c>
      <c r="D161" s="423">
        <f t="shared" si="49"/>
        <v>27</v>
      </c>
      <c r="E161" s="431">
        <f t="shared" si="49"/>
        <v>27</v>
      </c>
      <c r="F161" s="517">
        <f t="shared" si="49"/>
        <v>0</v>
      </c>
      <c r="G161" s="290">
        <f t="shared" si="49"/>
        <v>0</v>
      </c>
      <c r="H161" s="290">
        <f t="shared" si="49"/>
        <v>0</v>
      </c>
      <c r="I161" s="290">
        <f t="shared" si="49"/>
        <v>0</v>
      </c>
      <c r="J161" s="291">
        <f t="shared" si="49"/>
        <v>0</v>
      </c>
      <c r="K161" s="569"/>
    </row>
    <row r="162" spans="1:11" ht="13.5" thickBot="1">
      <c r="A162" s="81"/>
      <c r="B162" s="115" t="s">
        <v>58</v>
      </c>
      <c r="C162" s="577">
        <f aca="true" t="shared" si="50" ref="C162:J162">C164</f>
        <v>10</v>
      </c>
      <c r="D162" s="414">
        <f t="shared" si="50"/>
        <v>10</v>
      </c>
      <c r="E162" s="366">
        <f t="shared" si="50"/>
        <v>10</v>
      </c>
      <c r="F162" s="521">
        <f t="shared" si="50"/>
        <v>0</v>
      </c>
      <c r="G162" s="299">
        <f t="shared" si="50"/>
        <v>0</v>
      </c>
      <c r="H162" s="299">
        <f t="shared" si="50"/>
        <v>0</v>
      </c>
      <c r="I162" s="299">
        <f t="shared" si="50"/>
        <v>0</v>
      </c>
      <c r="J162" s="300">
        <f t="shared" si="50"/>
        <v>0</v>
      </c>
      <c r="K162" s="569"/>
    </row>
    <row r="163" spans="1:11" ht="12.75">
      <c r="A163" s="177">
        <v>1</v>
      </c>
      <c r="B163" s="51" t="s">
        <v>184</v>
      </c>
      <c r="C163" s="584"/>
      <c r="D163" s="395"/>
      <c r="E163" s="268"/>
      <c r="F163" s="268"/>
      <c r="G163" s="216"/>
      <c r="H163" s="216"/>
      <c r="I163" s="216"/>
      <c r="J163" s="286"/>
      <c r="K163" s="569"/>
    </row>
    <row r="164" spans="1:10" ht="13.5" thickBot="1">
      <c r="A164" s="178"/>
      <c r="B164" s="249" t="s">
        <v>185</v>
      </c>
      <c r="C164" s="578">
        <f>D164+I164+J164</f>
        <v>10</v>
      </c>
      <c r="D164" s="424">
        <f>E164+F164+G164+H164</f>
        <v>10</v>
      </c>
      <c r="E164" s="270">
        <v>10</v>
      </c>
      <c r="F164" s="270"/>
      <c r="G164" s="270"/>
      <c r="H164" s="270"/>
      <c r="I164" s="270"/>
      <c r="J164" s="267"/>
    </row>
    <row r="165" spans="1:10" ht="18.75" thickBot="1">
      <c r="A165" s="3"/>
      <c r="B165" s="3"/>
      <c r="C165" s="77" t="s">
        <v>38</v>
      </c>
      <c r="D165" s="669" t="s">
        <v>84</v>
      </c>
      <c r="E165" s="669"/>
      <c r="F165" s="669"/>
      <c r="G165" s="669"/>
      <c r="H165" s="669"/>
      <c r="I165" s="97" t="s">
        <v>33</v>
      </c>
      <c r="J165" s="77" t="s">
        <v>75</v>
      </c>
    </row>
    <row r="166" spans="1:10" ht="12.75">
      <c r="A166" s="9" t="s">
        <v>37</v>
      </c>
      <c r="B166" s="9"/>
      <c r="C166" s="12" t="s">
        <v>369</v>
      </c>
      <c r="D166" s="204" t="s">
        <v>82</v>
      </c>
      <c r="E166" s="77" t="s">
        <v>52</v>
      </c>
      <c r="F166" s="503"/>
      <c r="G166" s="77" t="s">
        <v>30</v>
      </c>
      <c r="H166" s="217"/>
      <c r="I166" s="98" t="s">
        <v>34</v>
      </c>
      <c r="J166" s="78" t="s">
        <v>76</v>
      </c>
    </row>
    <row r="167" spans="1:10" ht="12.75">
      <c r="A167" s="11" t="s">
        <v>1</v>
      </c>
      <c r="B167" s="11" t="s">
        <v>5</v>
      </c>
      <c r="C167" s="78" t="s">
        <v>386</v>
      </c>
      <c r="D167" s="205" t="s">
        <v>52</v>
      </c>
      <c r="E167" s="78" t="s">
        <v>2</v>
      </c>
      <c r="F167" s="254" t="s">
        <v>4</v>
      </c>
      <c r="G167" s="78" t="s">
        <v>31</v>
      </c>
      <c r="H167" s="98" t="s">
        <v>32</v>
      </c>
      <c r="I167" s="98" t="s">
        <v>92</v>
      </c>
      <c r="J167" s="78"/>
    </row>
    <row r="168" spans="1:10" ht="13.5" thickBot="1">
      <c r="A168" s="11"/>
      <c r="B168" s="20"/>
      <c r="C168" s="79">
        <v>2015</v>
      </c>
      <c r="D168" s="206"/>
      <c r="E168" s="79" t="s">
        <v>3</v>
      </c>
      <c r="F168" s="504"/>
      <c r="G168" s="79" t="s">
        <v>370</v>
      </c>
      <c r="H168" s="218" t="s">
        <v>81</v>
      </c>
      <c r="I168" s="218" t="s">
        <v>93</v>
      </c>
      <c r="J168" s="79"/>
    </row>
    <row r="169" spans="1:10" ht="13.5" thickBot="1">
      <c r="A169" s="14"/>
      <c r="B169" s="43"/>
      <c r="C169" s="10" t="s">
        <v>161</v>
      </c>
      <c r="D169" s="571" t="s">
        <v>83</v>
      </c>
      <c r="E169" s="15">
        <v>3</v>
      </c>
      <c r="F169" s="15">
        <v>4</v>
      </c>
      <c r="G169" s="15">
        <v>5</v>
      </c>
      <c r="H169" s="16">
        <v>6</v>
      </c>
      <c r="I169" s="17">
        <v>7</v>
      </c>
      <c r="J169" s="17">
        <v>8</v>
      </c>
    </row>
    <row r="170" spans="1:10" ht="12.75">
      <c r="A170" s="85"/>
      <c r="B170" s="126" t="s">
        <v>49</v>
      </c>
      <c r="C170" s="625">
        <f aca="true" t="shared" si="51" ref="C170:C175">D170+I170+J170</f>
        <v>17</v>
      </c>
      <c r="D170" s="409">
        <f aca="true" t="shared" si="52" ref="D170:D175">E170+F170+G170+H170</f>
        <v>17</v>
      </c>
      <c r="E170" s="357">
        <f aca="true" t="shared" si="53" ref="E170:J170">E171</f>
        <v>17</v>
      </c>
      <c r="F170" s="519">
        <f t="shared" si="53"/>
        <v>0</v>
      </c>
      <c r="G170" s="295">
        <f t="shared" si="53"/>
        <v>0</v>
      </c>
      <c r="H170" s="295">
        <f t="shared" si="53"/>
        <v>0</v>
      </c>
      <c r="I170" s="295">
        <f t="shared" si="53"/>
        <v>0</v>
      </c>
      <c r="J170" s="296">
        <f t="shared" si="53"/>
        <v>0</v>
      </c>
    </row>
    <row r="171" spans="1:10" ht="13.5" thickBot="1">
      <c r="A171" s="185">
        <v>1</v>
      </c>
      <c r="B171" s="207" t="s">
        <v>187</v>
      </c>
      <c r="C171" s="622">
        <f t="shared" si="51"/>
        <v>17</v>
      </c>
      <c r="D171" s="330">
        <f t="shared" si="52"/>
        <v>17</v>
      </c>
      <c r="E171" s="316">
        <v>17</v>
      </c>
      <c r="F171" s="526"/>
      <c r="G171" s="282"/>
      <c r="H171" s="283"/>
      <c r="I171" s="283"/>
      <c r="J171" s="305"/>
    </row>
    <row r="172" spans="1:10" ht="13.5" thickBot="1">
      <c r="A172" s="186"/>
      <c r="B172" s="244" t="s">
        <v>188</v>
      </c>
      <c r="C172" s="619">
        <f t="shared" si="51"/>
        <v>20</v>
      </c>
      <c r="D172" s="332">
        <f t="shared" si="52"/>
        <v>20</v>
      </c>
      <c r="E172" s="310">
        <f aca="true" t="shared" si="54" ref="E172:J173">E173</f>
        <v>20</v>
      </c>
      <c r="F172" s="527">
        <f t="shared" si="54"/>
        <v>0</v>
      </c>
      <c r="G172" s="309">
        <f t="shared" si="54"/>
        <v>0</v>
      </c>
      <c r="H172" s="309">
        <f t="shared" si="54"/>
        <v>0</v>
      </c>
      <c r="I172" s="309">
        <f t="shared" si="54"/>
        <v>0</v>
      </c>
      <c r="J172" s="340">
        <f t="shared" si="54"/>
        <v>0</v>
      </c>
    </row>
    <row r="173" spans="1:10" ht="13.5" thickBot="1">
      <c r="A173" s="81"/>
      <c r="B173" s="117" t="s">
        <v>49</v>
      </c>
      <c r="C173" s="587">
        <f t="shared" si="51"/>
        <v>20</v>
      </c>
      <c r="D173" s="328">
        <f t="shared" si="52"/>
        <v>20</v>
      </c>
      <c r="E173" s="307">
        <f t="shared" si="54"/>
        <v>20</v>
      </c>
      <c r="F173" s="518">
        <f t="shared" si="54"/>
        <v>0</v>
      </c>
      <c r="G173" s="292">
        <f t="shared" si="54"/>
        <v>0</v>
      </c>
      <c r="H173" s="292">
        <f t="shared" si="54"/>
        <v>0</v>
      </c>
      <c r="I173" s="292">
        <f t="shared" si="54"/>
        <v>0</v>
      </c>
      <c r="J173" s="293">
        <f t="shared" si="54"/>
        <v>0</v>
      </c>
    </row>
    <row r="174" spans="1:10" ht="13.5" thickBot="1">
      <c r="A174" s="163">
        <v>1</v>
      </c>
      <c r="B174" s="241" t="s">
        <v>187</v>
      </c>
      <c r="C174" s="588">
        <f t="shared" si="51"/>
        <v>20</v>
      </c>
      <c r="D174" s="426">
        <f t="shared" si="52"/>
        <v>20</v>
      </c>
      <c r="E174" s="324">
        <v>20</v>
      </c>
      <c r="F174" s="533"/>
      <c r="G174" s="294"/>
      <c r="H174" s="216"/>
      <c r="I174" s="216"/>
      <c r="J174" s="303"/>
    </row>
    <row r="175" spans="1:10" ht="13.5" thickBot="1">
      <c r="A175" s="186"/>
      <c r="B175" s="244" t="s">
        <v>189</v>
      </c>
      <c r="C175" s="622">
        <f t="shared" si="51"/>
        <v>17</v>
      </c>
      <c r="D175" s="330">
        <f t="shared" si="52"/>
        <v>17</v>
      </c>
      <c r="E175" s="316">
        <f aca="true" t="shared" si="55" ref="E175:J176">E176</f>
        <v>17</v>
      </c>
      <c r="F175" s="526">
        <f t="shared" si="55"/>
        <v>0</v>
      </c>
      <c r="G175" s="282">
        <f t="shared" si="55"/>
        <v>0</v>
      </c>
      <c r="H175" s="282">
        <f t="shared" si="55"/>
        <v>0</v>
      </c>
      <c r="I175" s="282">
        <f t="shared" si="55"/>
        <v>0</v>
      </c>
      <c r="J175" s="339">
        <f t="shared" si="55"/>
        <v>0</v>
      </c>
    </row>
    <row r="176" spans="1:10" ht="12.75">
      <c r="A176" s="85"/>
      <c r="B176" s="126" t="s">
        <v>49</v>
      </c>
      <c r="C176" s="619">
        <f>C177</f>
        <v>17</v>
      </c>
      <c r="D176" s="332">
        <f>D177</f>
        <v>17</v>
      </c>
      <c r="E176" s="310">
        <f t="shared" si="55"/>
        <v>17</v>
      </c>
      <c r="F176" s="527">
        <f t="shared" si="55"/>
        <v>0</v>
      </c>
      <c r="G176" s="309">
        <f t="shared" si="55"/>
        <v>0</v>
      </c>
      <c r="H176" s="309">
        <f t="shared" si="55"/>
        <v>0</v>
      </c>
      <c r="I176" s="309">
        <f t="shared" si="55"/>
        <v>0</v>
      </c>
      <c r="J176" s="340">
        <f t="shared" si="55"/>
        <v>0</v>
      </c>
    </row>
    <row r="177" spans="1:10" ht="13.5" thickBot="1">
      <c r="A177" s="164">
        <v>1</v>
      </c>
      <c r="B177" s="207" t="s">
        <v>187</v>
      </c>
      <c r="C177" s="619">
        <f>D177+I177+J177</f>
        <v>17</v>
      </c>
      <c r="D177" s="332">
        <f>E177+F177+G177+H177</f>
        <v>17</v>
      </c>
      <c r="E177" s="310">
        <v>17</v>
      </c>
      <c r="F177" s="527"/>
      <c r="G177" s="310"/>
      <c r="H177" s="263"/>
      <c r="I177" s="263"/>
      <c r="J177" s="365"/>
    </row>
    <row r="178" spans="1:10" ht="15.75" thickBot="1">
      <c r="A178" s="38" t="s">
        <v>28</v>
      </c>
      <c r="B178" s="129" t="s">
        <v>135</v>
      </c>
      <c r="C178" s="634">
        <f>D178+I178</f>
        <v>19216</v>
      </c>
      <c r="D178" s="393">
        <f>E178+F178+G178+H178</f>
        <v>14648</v>
      </c>
      <c r="E178" s="351">
        <f aca="true" t="shared" si="56" ref="E178:J178">E179+E180+E181</f>
        <v>12391</v>
      </c>
      <c r="F178" s="542">
        <f t="shared" si="56"/>
        <v>0</v>
      </c>
      <c r="G178" s="347">
        <f t="shared" si="56"/>
        <v>0</v>
      </c>
      <c r="H178" s="351">
        <f t="shared" si="56"/>
        <v>2257</v>
      </c>
      <c r="I178" s="351">
        <f t="shared" si="56"/>
        <v>4568</v>
      </c>
      <c r="J178" s="394">
        <f t="shared" si="56"/>
        <v>0</v>
      </c>
    </row>
    <row r="179" spans="1:10" ht="12.75">
      <c r="A179" s="41" t="s">
        <v>10</v>
      </c>
      <c r="B179" s="41" t="s">
        <v>22</v>
      </c>
      <c r="C179" s="635"/>
      <c r="D179" s="464"/>
      <c r="E179" s="352"/>
      <c r="F179" s="546"/>
      <c r="G179" s="352"/>
      <c r="H179" s="352"/>
      <c r="I179" s="352"/>
      <c r="J179" s="465"/>
    </row>
    <row r="180" spans="1:10" ht="12.75">
      <c r="A180" s="41" t="s">
        <v>12</v>
      </c>
      <c r="B180" s="11" t="s">
        <v>13</v>
      </c>
      <c r="C180" s="629"/>
      <c r="D180" s="455"/>
      <c r="E180" s="353"/>
      <c r="F180" s="538"/>
      <c r="G180" s="353"/>
      <c r="H180" s="353"/>
      <c r="I180" s="353"/>
      <c r="J180" s="466"/>
    </row>
    <row r="181" spans="1:10" ht="13.5" thickBot="1">
      <c r="A181" s="41" t="s">
        <v>14</v>
      </c>
      <c r="B181" s="11" t="s">
        <v>67</v>
      </c>
      <c r="C181" s="631">
        <f aca="true" t="shared" si="57" ref="C181:C199">D181+I181+J181</f>
        <v>19216</v>
      </c>
      <c r="D181" s="457">
        <f>E181+F181+G181+H181</f>
        <v>14648</v>
      </c>
      <c r="E181" s="355">
        <f aca="true" t="shared" si="58" ref="E181:J181">E183</f>
        <v>12391</v>
      </c>
      <c r="F181" s="547">
        <f t="shared" si="58"/>
        <v>0</v>
      </c>
      <c r="G181" s="354">
        <f t="shared" si="58"/>
        <v>0</v>
      </c>
      <c r="H181" s="355">
        <f t="shared" si="58"/>
        <v>2257</v>
      </c>
      <c r="I181" s="355">
        <f t="shared" si="58"/>
        <v>4568</v>
      </c>
      <c r="J181" s="467">
        <f t="shared" si="58"/>
        <v>0</v>
      </c>
    </row>
    <row r="182" spans="1:10" ht="13.5" thickBot="1">
      <c r="A182" s="42"/>
      <c r="B182" s="118" t="s">
        <v>21</v>
      </c>
      <c r="C182" s="585">
        <f t="shared" si="57"/>
        <v>19216</v>
      </c>
      <c r="D182" s="327">
        <f>E182+F182+G182+H182</f>
        <v>14648</v>
      </c>
      <c r="E182" s="306">
        <f aca="true" t="shared" si="59" ref="E182:J182">E183</f>
        <v>12391</v>
      </c>
      <c r="F182" s="516">
        <f t="shared" si="59"/>
        <v>0</v>
      </c>
      <c r="G182" s="288">
        <f t="shared" si="59"/>
        <v>0</v>
      </c>
      <c r="H182" s="306">
        <f t="shared" si="59"/>
        <v>2257</v>
      </c>
      <c r="I182" s="306">
        <f t="shared" si="59"/>
        <v>4568</v>
      </c>
      <c r="J182" s="399">
        <f t="shared" si="59"/>
        <v>0</v>
      </c>
    </row>
    <row r="183" spans="1:10" ht="13.5" thickBot="1">
      <c r="A183" s="10" t="s">
        <v>14</v>
      </c>
      <c r="B183" s="11" t="s">
        <v>47</v>
      </c>
      <c r="C183" s="582">
        <f t="shared" si="57"/>
        <v>19216</v>
      </c>
      <c r="D183" s="356">
        <f>E183+F183+G183+H183</f>
        <v>14648</v>
      </c>
      <c r="E183" s="357">
        <f aca="true" t="shared" si="60" ref="E183:J183">E184+E197</f>
        <v>12391</v>
      </c>
      <c r="F183" s="519">
        <f t="shared" si="60"/>
        <v>0</v>
      </c>
      <c r="G183" s="295">
        <f t="shared" si="60"/>
        <v>0</v>
      </c>
      <c r="H183" s="357">
        <f t="shared" si="60"/>
        <v>2257</v>
      </c>
      <c r="I183" s="357">
        <f t="shared" si="60"/>
        <v>4568</v>
      </c>
      <c r="J183" s="433">
        <f t="shared" si="60"/>
        <v>0</v>
      </c>
    </row>
    <row r="184" spans="1:10" ht="13.5" thickBot="1">
      <c r="A184" s="83"/>
      <c r="B184" s="130" t="s">
        <v>58</v>
      </c>
      <c r="C184" s="577">
        <f t="shared" si="57"/>
        <v>10172</v>
      </c>
      <c r="D184" s="414">
        <f>E184+F184+G184+H184</f>
        <v>9391</v>
      </c>
      <c r="E184" s="307">
        <f aca="true" t="shared" si="61" ref="E184:J184">E185+E187+E188+E189+E190+E191+E192+E193+E194+E196</f>
        <v>9391</v>
      </c>
      <c r="F184" s="518">
        <f t="shared" si="61"/>
        <v>0</v>
      </c>
      <c r="G184" s="292">
        <f t="shared" si="61"/>
        <v>0</v>
      </c>
      <c r="H184" s="292">
        <f t="shared" si="61"/>
        <v>0</v>
      </c>
      <c r="I184" s="307">
        <f t="shared" si="61"/>
        <v>781</v>
      </c>
      <c r="J184" s="432">
        <f t="shared" si="61"/>
        <v>0</v>
      </c>
    </row>
    <row r="185" spans="1:10" s="65" customFormat="1" ht="12.75">
      <c r="A185" s="177">
        <v>1</v>
      </c>
      <c r="B185" s="28" t="s">
        <v>190</v>
      </c>
      <c r="C185" s="636">
        <f t="shared" si="57"/>
        <v>116</v>
      </c>
      <c r="D185" s="468">
        <f aca="true" t="shared" si="62" ref="D185:D196">E185+F185+G185+H185</f>
        <v>116</v>
      </c>
      <c r="E185" s="469">
        <v>116</v>
      </c>
      <c r="F185" s="511"/>
      <c r="G185" s="308"/>
      <c r="H185" s="308"/>
      <c r="I185" s="308"/>
      <c r="J185" s="269"/>
    </row>
    <row r="186" spans="1:10" s="65" customFormat="1" ht="12.75">
      <c r="A186" s="163"/>
      <c r="B186" s="109" t="s">
        <v>191</v>
      </c>
      <c r="C186" s="637">
        <f t="shared" si="57"/>
        <v>0</v>
      </c>
      <c r="D186" s="358">
        <f t="shared" si="62"/>
        <v>0</v>
      </c>
      <c r="E186" s="317"/>
      <c r="F186" s="515"/>
      <c r="G186" s="315"/>
      <c r="H186" s="315"/>
      <c r="I186" s="315"/>
      <c r="J186" s="359"/>
    </row>
    <row r="187" spans="1:14" ht="12.75">
      <c r="A187" s="177">
        <v>2</v>
      </c>
      <c r="B187" s="28" t="s">
        <v>87</v>
      </c>
      <c r="C187" s="636">
        <f t="shared" si="57"/>
        <v>3500</v>
      </c>
      <c r="D187" s="468">
        <f t="shared" si="62"/>
        <v>3500</v>
      </c>
      <c r="E187" s="469">
        <v>3500</v>
      </c>
      <c r="F187" s="511"/>
      <c r="G187" s="308"/>
      <c r="H187" s="308"/>
      <c r="I187" s="308"/>
      <c r="J187" s="269"/>
      <c r="K187" s="670"/>
      <c r="L187" s="671"/>
      <c r="M187" s="671"/>
      <c r="N187" s="4"/>
    </row>
    <row r="188" spans="1:14" ht="12.75">
      <c r="A188" s="185">
        <v>3</v>
      </c>
      <c r="B188" s="73" t="s">
        <v>88</v>
      </c>
      <c r="C188" s="638">
        <f t="shared" si="57"/>
        <v>4500</v>
      </c>
      <c r="D188" s="470">
        <f t="shared" si="62"/>
        <v>4500</v>
      </c>
      <c r="E188" s="317">
        <v>4500</v>
      </c>
      <c r="F188" s="515"/>
      <c r="G188" s="315"/>
      <c r="H188" s="315"/>
      <c r="I188" s="315"/>
      <c r="J188" s="359"/>
      <c r="K188" s="670"/>
      <c r="L188" s="671"/>
      <c r="M188" s="671"/>
      <c r="N188" s="4"/>
    </row>
    <row r="189" spans="1:14" ht="12.75">
      <c r="A189" s="185">
        <v>4</v>
      </c>
      <c r="B189" s="73" t="s">
        <v>192</v>
      </c>
      <c r="C189" s="638">
        <f t="shared" si="57"/>
        <v>500</v>
      </c>
      <c r="D189" s="470">
        <f t="shared" si="62"/>
        <v>500</v>
      </c>
      <c r="E189" s="317">
        <v>500</v>
      </c>
      <c r="F189" s="515"/>
      <c r="G189" s="315"/>
      <c r="H189" s="315"/>
      <c r="I189" s="315"/>
      <c r="J189" s="359"/>
      <c r="K189" s="4"/>
      <c r="L189" s="4"/>
      <c r="M189" s="4"/>
      <c r="N189" s="4"/>
    </row>
    <row r="190" spans="1:14" ht="12.75">
      <c r="A190" s="163">
        <v>5</v>
      </c>
      <c r="B190" s="45" t="s">
        <v>193</v>
      </c>
      <c r="C190" s="638">
        <f t="shared" si="57"/>
        <v>300</v>
      </c>
      <c r="D190" s="470">
        <f t="shared" si="62"/>
        <v>300</v>
      </c>
      <c r="E190" s="317">
        <v>300</v>
      </c>
      <c r="F190" s="515"/>
      <c r="G190" s="315"/>
      <c r="H190" s="315"/>
      <c r="I190" s="315"/>
      <c r="J190" s="359"/>
      <c r="K190" s="4"/>
      <c r="L190" s="4"/>
      <c r="M190" s="4"/>
      <c r="N190" s="4"/>
    </row>
    <row r="191" spans="1:14" ht="12.75">
      <c r="A191" s="185">
        <v>6</v>
      </c>
      <c r="B191" s="73" t="s">
        <v>194</v>
      </c>
      <c r="C191" s="639">
        <f t="shared" si="57"/>
        <v>100</v>
      </c>
      <c r="D191" s="471">
        <f t="shared" si="62"/>
        <v>100</v>
      </c>
      <c r="E191" s="363">
        <v>100</v>
      </c>
      <c r="F191" s="508"/>
      <c r="G191" s="364"/>
      <c r="H191" s="364"/>
      <c r="I191" s="364"/>
      <c r="J191" s="365"/>
      <c r="K191" s="4"/>
      <c r="L191" s="4"/>
      <c r="M191" s="4"/>
      <c r="N191" s="4"/>
    </row>
    <row r="192" spans="1:14" ht="12.75">
      <c r="A192" s="185">
        <v>7</v>
      </c>
      <c r="B192" s="73" t="s">
        <v>195</v>
      </c>
      <c r="C192" s="639">
        <f t="shared" si="57"/>
        <v>365</v>
      </c>
      <c r="D192" s="358">
        <f t="shared" si="62"/>
        <v>0</v>
      </c>
      <c r="E192" s="336">
        <v>0</v>
      </c>
      <c r="F192" s="515"/>
      <c r="G192" s="315"/>
      <c r="H192" s="315"/>
      <c r="I192" s="315">
        <v>365</v>
      </c>
      <c r="J192" s="359"/>
      <c r="K192" s="4"/>
      <c r="L192" s="4"/>
      <c r="M192" s="4"/>
      <c r="N192" s="4"/>
    </row>
    <row r="193" spans="1:14" ht="12.75">
      <c r="A193" s="164">
        <v>8</v>
      </c>
      <c r="B193" s="207" t="s">
        <v>196</v>
      </c>
      <c r="C193" s="639">
        <f t="shared" si="57"/>
        <v>416</v>
      </c>
      <c r="D193" s="361">
        <f t="shared" si="62"/>
        <v>0</v>
      </c>
      <c r="E193" s="362">
        <v>0</v>
      </c>
      <c r="F193" s="508"/>
      <c r="G193" s="364"/>
      <c r="H193" s="364"/>
      <c r="I193" s="364">
        <v>416</v>
      </c>
      <c r="J193" s="365"/>
      <c r="K193" s="4"/>
      <c r="L193" s="4"/>
      <c r="M193" s="4"/>
      <c r="N193" s="4"/>
    </row>
    <row r="194" spans="1:14" ht="12.75">
      <c r="A194" s="164">
        <v>9</v>
      </c>
      <c r="B194" s="207" t="s">
        <v>254</v>
      </c>
      <c r="C194" s="639">
        <f t="shared" si="57"/>
        <v>100</v>
      </c>
      <c r="D194" s="470">
        <f t="shared" si="62"/>
        <v>100</v>
      </c>
      <c r="E194" s="317">
        <v>100</v>
      </c>
      <c r="F194" s="515"/>
      <c r="G194" s="315"/>
      <c r="H194" s="315"/>
      <c r="I194" s="315"/>
      <c r="J194" s="359"/>
      <c r="K194" s="4"/>
      <c r="L194" s="4"/>
      <c r="M194" s="4"/>
      <c r="N194" s="4"/>
    </row>
    <row r="195" spans="1:14" ht="12.75">
      <c r="A195" s="187">
        <v>10</v>
      </c>
      <c r="B195" s="207" t="s">
        <v>255</v>
      </c>
      <c r="C195" s="640">
        <f t="shared" si="57"/>
        <v>0</v>
      </c>
      <c r="D195" s="358">
        <f t="shared" si="62"/>
        <v>0</v>
      </c>
      <c r="E195" s="317"/>
      <c r="F195" s="515"/>
      <c r="G195" s="315"/>
      <c r="H195" s="315"/>
      <c r="I195" s="315"/>
      <c r="J195" s="359"/>
      <c r="K195" s="4"/>
      <c r="L195" s="4"/>
      <c r="M195" s="4"/>
      <c r="N195" s="4"/>
    </row>
    <row r="196" spans="1:14" ht="13.5" thickBot="1">
      <c r="A196" s="11"/>
      <c r="B196" s="241" t="s">
        <v>256</v>
      </c>
      <c r="C196" s="639">
        <f t="shared" si="57"/>
        <v>275</v>
      </c>
      <c r="D196" s="471">
        <f t="shared" si="62"/>
        <v>275</v>
      </c>
      <c r="E196" s="363">
        <v>275</v>
      </c>
      <c r="F196" s="508"/>
      <c r="G196" s="364"/>
      <c r="H196" s="364"/>
      <c r="I196" s="364"/>
      <c r="J196" s="365"/>
      <c r="K196" s="4"/>
      <c r="L196" s="4"/>
      <c r="M196" s="4"/>
      <c r="N196" s="4"/>
    </row>
    <row r="197" spans="1:14" ht="13.5" thickBot="1">
      <c r="A197" s="55"/>
      <c r="B197" s="55" t="s">
        <v>367</v>
      </c>
      <c r="C197" s="577">
        <f>D197+I197+J197</f>
        <v>9044</v>
      </c>
      <c r="D197" s="414">
        <f>E197+F197+G197+H197</f>
        <v>5257</v>
      </c>
      <c r="E197" s="366">
        <f aca="true" t="shared" si="63" ref="E197:J197">E198+E214</f>
        <v>3000</v>
      </c>
      <c r="F197" s="521">
        <f t="shared" si="63"/>
        <v>0</v>
      </c>
      <c r="G197" s="299">
        <f t="shared" si="63"/>
        <v>0</v>
      </c>
      <c r="H197" s="366">
        <f t="shared" si="63"/>
        <v>2257</v>
      </c>
      <c r="I197" s="366">
        <f t="shared" si="63"/>
        <v>3787</v>
      </c>
      <c r="J197" s="300">
        <f t="shared" si="63"/>
        <v>0</v>
      </c>
      <c r="K197" s="4"/>
      <c r="L197" s="4"/>
      <c r="M197" s="4"/>
      <c r="N197" s="4"/>
    </row>
    <row r="198" spans="1:14" ht="13.5" thickBot="1">
      <c r="A198" s="202"/>
      <c r="B198" s="242" t="s">
        <v>368</v>
      </c>
      <c r="C198" s="579">
        <f>D198+I198+J198</f>
        <v>3149</v>
      </c>
      <c r="D198" s="425">
        <f>E198+F198+G198+H198</f>
        <v>2652</v>
      </c>
      <c r="E198" s="463">
        <f aca="true" t="shared" si="64" ref="E198:J198">E199+E200+E201+E202+E203+E204+E212+E213</f>
        <v>395.00000000000006</v>
      </c>
      <c r="F198" s="543">
        <f t="shared" si="64"/>
        <v>0</v>
      </c>
      <c r="G198" s="349">
        <f t="shared" si="64"/>
        <v>0</v>
      </c>
      <c r="H198" s="463">
        <f t="shared" si="64"/>
        <v>2257</v>
      </c>
      <c r="I198" s="463">
        <f t="shared" si="64"/>
        <v>497</v>
      </c>
      <c r="J198" s="350">
        <f t="shared" si="64"/>
        <v>0</v>
      </c>
      <c r="K198" s="4"/>
      <c r="L198" s="4"/>
      <c r="M198" s="4"/>
      <c r="N198" s="4"/>
    </row>
    <row r="199" spans="1:14" s="142" customFormat="1" ht="12.75">
      <c r="A199" s="173">
        <v>1</v>
      </c>
      <c r="B199" s="243" t="s">
        <v>359</v>
      </c>
      <c r="C199" s="588">
        <f t="shared" si="57"/>
        <v>268.93</v>
      </c>
      <c r="D199" s="426">
        <f>E199+F199+G199+H199</f>
        <v>268.93</v>
      </c>
      <c r="E199" s="324">
        <v>26.93</v>
      </c>
      <c r="F199" s="533"/>
      <c r="G199" s="324"/>
      <c r="H199" s="324">
        <v>242</v>
      </c>
      <c r="I199" s="324"/>
      <c r="J199" s="329"/>
      <c r="K199" s="673"/>
      <c r="L199" s="674"/>
      <c r="M199" s="674"/>
      <c r="N199" s="675"/>
    </row>
    <row r="200" spans="1:14" s="142" customFormat="1" ht="12.75">
      <c r="A200" s="182">
        <v>2</v>
      </c>
      <c r="B200" s="230" t="s">
        <v>360</v>
      </c>
      <c r="C200" s="588">
        <f aca="true" t="shared" si="65" ref="C200:C216">D200+I200+J200</f>
        <v>1371.02</v>
      </c>
      <c r="D200" s="426">
        <f aca="true" t="shared" si="66" ref="D200:D218">E200+F200+G200+H200</f>
        <v>1371.02</v>
      </c>
      <c r="E200" s="316">
        <v>138.02</v>
      </c>
      <c r="F200" s="526"/>
      <c r="G200" s="316"/>
      <c r="H200" s="316">
        <v>1233</v>
      </c>
      <c r="I200" s="316"/>
      <c r="J200" s="331"/>
      <c r="K200" s="673"/>
      <c r="L200" s="674"/>
      <c r="M200" s="674"/>
      <c r="N200" s="675"/>
    </row>
    <row r="201" spans="1:10" s="142" customFormat="1" ht="12.75">
      <c r="A201" s="182">
        <v>3</v>
      </c>
      <c r="B201" s="230" t="s">
        <v>361</v>
      </c>
      <c r="C201" s="588">
        <f t="shared" si="65"/>
        <v>34.02</v>
      </c>
      <c r="D201" s="426">
        <f t="shared" si="66"/>
        <v>34.02</v>
      </c>
      <c r="E201" s="316">
        <v>34.02</v>
      </c>
      <c r="F201" s="526"/>
      <c r="G201" s="316"/>
      <c r="H201" s="282">
        <v>0</v>
      </c>
      <c r="I201" s="316"/>
      <c r="J201" s="331"/>
    </row>
    <row r="202" spans="1:14" s="142" customFormat="1" ht="12.75">
      <c r="A202" s="182">
        <v>4</v>
      </c>
      <c r="B202" s="230" t="s">
        <v>362</v>
      </c>
      <c r="C202" s="588">
        <f t="shared" si="65"/>
        <v>334.5</v>
      </c>
      <c r="D202" s="426">
        <f t="shared" si="66"/>
        <v>334.5</v>
      </c>
      <c r="E202" s="316">
        <v>33.5</v>
      </c>
      <c r="F202" s="526"/>
      <c r="G202" s="316"/>
      <c r="H202" s="316">
        <v>301</v>
      </c>
      <c r="I202" s="316"/>
      <c r="J202" s="331"/>
      <c r="K202" s="673"/>
      <c r="L202" s="674"/>
      <c r="M202" s="674"/>
      <c r="N202" s="675"/>
    </row>
    <row r="203" spans="1:10" s="142" customFormat="1" ht="12.75">
      <c r="A203" s="182">
        <v>5</v>
      </c>
      <c r="B203" s="230" t="s">
        <v>363</v>
      </c>
      <c r="C203" s="588">
        <f t="shared" si="65"/>
        <v>211.04000000000002</v>
      </c>
      <c r="D203" s="426">
        <f t="shared" si="66"/>
        <v>70.04</v>
      </c>
      <c r="E203" s="316">
        <v>70.04</v>
      </c>
      <c r="F203" s="526"/>
      <c r="G203" s="316"/>
      <c r="H203" s="282">
        <v>0</v>
      </c>
      <c r="I203" s="316">
        <v>141</v>
      </c>
      <c r="J203" s="331"/>
    </row>
    <row r="204" spans="1:10" s="142" customFormat="1" ht="13.5" thickBot="1">
      <c r="A204" s="169">
        <v>6</v>
      </c>
      <c r="B204" s="590" t="s">
        <v>364</v>
      </c>
      <c r="C204" s="632">
        <f t="shared" si="65"/>
        <v>38.96</v>
      </c>
      <c r="D204" s="449">
        <f t="shared" si="66"/>
        <v>38.96</v>
      </c>
      <c r="E204" s="320">
        <v>38.96</v>
      </c>
      <c r="F204" s="548"/>
      <c r="G204" s="320"/>
      <c r="H204" s="610">
        <v>0</v>
      </c>
      <c r="I204" s="320"/>
      <c r="J204" s="472"/>
    </row>
    <row r="205" spans="1:10" s="143" customFormat="1" ht="12.75">
      <c r="A205" s="34"/>
      <c r="B205" s="149"/>
      <c r="C205" s="323"/>
      <c r="D205" s="323"/>
      <c r="E205" s="323"/>
      <c r="F205" s="323"/>
      <c r="G205" s="323"/>
      <c r="H205" s="323"/>
      <c r="I205" s="323"/>
      <c r="J205" s="323"/>
    </row>
    <row r="206" spans="1:10" s="143" customFormat="1" ht="13.5" thickBot="1">
      <c r="A206" s="34"/>
      <c r="B206" s="149"/>
      <c r="C206" s="323"/>
      <c r="D206" s="323"/>
      <c r="E206" s="323"/>
      <c r="F206" s="323"/>
      <c r="G206" s="323"/>
      <c r="H206" s="323"/>
      <c r="I206" s="323"/>
      <c r="J206" s="323"/>
    </row>
    <row r="207" spans="1:10" ht="18.75" thickBot="1">
      <c r="A207" s="3"/>
      <c r="B207" s="3"/>
      <c r="C207" s="77" t="s">
        <v>38</v>
      </c>
      <c r="D207" s="669" t="s">
        <v>84</v>
      </c>
      <c r="E207" s="669"/>
      <c r="F207" s="669"/>
      <c r="G207" s="669"/>
      <c r="H207" s="669"/>
      <c r="I207" s="97" t="s">
        <v>33</v>
      </c>
      <c r="J207" s="77" t="s">
        <v>75</v>
      </c>
    </row>
    <row r="208" spans="1:10" ht="12.75">
      <c r="A208" s="9" t="s">
        <v>37</v>
      </c>
      <c r="B208" s="9"/>
      <c r="C208" s="12" t="s">
        <v>369</v>
      </c>
      <c r="D208" s="204" t="s">
        <v>82</v>
      </c>
      <c r="E208" s="77" t="s">
        <v>52</v>
      </c>
      <c r="F208" s="503"/>
      <c r="G208" s="77" t="s">
        <v>30</v>
      </c>
      <c r="H208" s="217"/>
      <c r="I208" s="98" t="s">
        <v>34</v>
      </c>
      <c r="J208" s="78" t="s">
        <v>76</v>
      </c>
    </row>
    <row r="209" spans="1:10" ht="12.75">
      <c r="A209" s="11" t="s">
        <v>1</v>
      </c>
      <c r="B209" s="11" t="s">
        <v>5</v>
      </c>
      <c r="C209" s="78" t="s">
        <v>386</v>
      </c>
      <c r="D209" s="205" t="s">
        <v>52</v>
      </c>
      <c r="E209" s="78" t="s">
        <v>2</v>
      </c>
      <c r="F209" s="254" t="s">
        <v>4</v>
      </c>
      <c r="G209" s="78" t="s">
        <v>31</v>
      </c>
      <c r="H209" s="98" t="s">
        <v>32</v>
      </c>
      <c r="I209" s="98" t="s">
        <v>92</v>
      </c>
      <c r="J209" s="78"/>
    </row>
    <row r="210" spans="1:10" ht="13.5" thickBot="1">
      <c r="A210" s="11"/>
      <c r="B210" s="20"/>
      <c r="C210" s="79">
        <v>2015</v>
      </c>
      <c r="D210" s="206"/>
      <c r="E210" s="79" t="s">
        <v>3</v>
      </c>
      <c r="F210" s="504"/>
      <c r="G210" s="79" t="s">
        <v>370</v>
      </c>
      <c r="H210" s="218" t="s">
        <v>81</v>
      </c>
      <c r="I210" s="218" t="s">
        <v>93</v>
      </c>
      <c r="J210" s="79"/>
    </row>
    <row r="211" spans="1:10" ht="13.5" thickBot="1">
      <c r="A211" s="14"/>
      <c r="B211" s="43"/>
      <c r="C211" s="10" t="s">
        <v>161</v>
      </c>
      <c r="D211" s="571" t="s">
        <v>83</v>
      </c>
      <c r="E211" s="15">
        <v>3</v>
      </c>
      <c r="F211" s="15">
        <v>4</v>
      </c>
      <c r="G211" s="15">
        <v>5</v>
      </c>
      <c r="H211" s="16">
        <v>6</v>
      </c>
      <c r="I211" s="17">
        <v>7</v>
      </c>
      <c r="J211" s="17">
        <v>8</v>
      </c>
    </row>
    <row r="212" spans="1:14" s="142" customFormat="1" ht="12.75">
      <c r="A212" s="182">
        <v>7</v>
      </c>
      <c r="B212" s="230" t="s">
        <v>365</v>
      </c>
      <c r="C212" s="588">
        <f t="shared" si="65"/>
        <v>228.93</v>
      </c>
      <c r="D212" s="426">
        <f t="shared" si="66"/>
        <v>228.93</v>
      </c>
      <c r="E212" s="316">
        <v>22.93</v>
      </c>
      <c r="F212" s="316"/>
      <c r="G212" s="316"/>
      <c r="H212" s="316">
        <v>206</v>
      </c>
      <c r="I212" s="316"/>
      <c r="J212" s="331"/>
      <c r="K212" s="673"/>
      <c r="L212" s="674"/>
      <c r="M212" s="674"/>
      <c r="N212" s="675"/>
    </row>
    <row r="213" spans="1:14" s="142" customFormat="1" ht="13.5" thickBot="1">
      <c r="A213" s="167">
        <v>8</v>
      </c>
      <c r="B213" s="250" t="s">
        <v>366</v>
      </c>
      <c r="C213" s="625">
        <f t="shared" si="65"/>
        <v>661.6</v>
      </c>
      <c r="D213" s="409">
        <f t="shared" si="66"/>
        <v>305.6</v>
      </c>
      <c r="E213" s="310">
        <v>30.6</v>
      </c>
      <c r="F213" s="310"/>
      <c r="G213" s="310"/>
      <c r="H213" s="310">
        <v>275</v>
      </c>
      <c r="I213" s="310">
        <v>356</v>
      </c>
      <c r="J213" s="333"/>
      <c r="K213" s="673"/>
      <c r="L213" s="674"/>
      <c r="M213" s="674"/>
      <c r="N213" s="675"/>
    </row>
    <row r="214" spans="1:10" s="143" customFormat="1" ht="13.5" thickBot="1">
      <c r="A214" s="113"/>
      <c r="B214" s="130" t="s">
        <v>49</v>
      </c>
      <c r="C214" s="587">
        <f>D214+I214+J214</f>
        <v>5895</v>
      </c>
      <c r="D214" s="328">
        <f>E214+F214+G214+H214</f>
        <v>2605</v>
      </c>
      <c r="E214" s="307">
        <f aca="true" t="shared" si="67" ref="E214:J214">E215+E216+E217+E218+E219+E220+E221+E222+E223+E224+E225+E227+E228+E229+E231+E232+E233+E234+E235+E236+E237+E238+E239+E240+E241+E242+E243+E244+E245+E246+E247+E248+E249+E255+E256+E257+E258+E259+E260+E261+E262+E263+E264+E265+E266+E267+E268+E269+E270+E271+E272+E273+E274+E275+E276+E277+E278+E279+E280+E281+E282+E283+E284+E285+E286+E287+E288+E289+E295+E296+E297+E298+E299+E300+E301+E302+E303+E304+E305+E306+E307+E308+E309+E310+E311+E312+E313+E314+E315+E316+E317+E318</f>
        <v>2605</v>
      </c>
      <c r="F214" s="518">
        <f t="shared" si="67"/>
        <v>0</v>
      </c>
      <c r="G214" s="292">
        <f t="shared" si="67"/>
        <v>0</v>
      </c>
      <c r="H214" s="292">
        <f t="shared" si="67"/>
        <v>0</v>
      </c>
      <c r="I214" s="307">
        <f t="shared" si="67"/>
        <v>3290</v>
      </c>
      <c r="J214" s="293">
        <f t="shared" si="67"/>
        <v>0</v>
      </c>
    </row>
    <row r="215" spans="1:10" s="143" customFormat="1" ht="12.75">
      <c r="A215" s="173">
        <v>9</v>
      </c>
      <c r="B215" s="243" t="s">
        <v>289</v>
      </c>
      <c r="C215" s="588">
        <f t="shared" si="65"/>
        <v>165</v>
      </c>
      <c r="D215" s="426">
        <f t="shared" si="66"/>
        <v>165</v>
      </c>
      <c r="E215" s="324">
        <v>165</v>
      </c>
      <c r="F215" s="324"/>
      <c r="G215" s="324"/>
      <c r="H215" s="324"/>
      <c r="I215" s="324"/>
      <c r="J215" s="329"/>
    </row>
    <row r="216" spans="1:10" s="143" customFormat="1" ht="12.75">
      <c r="A216" s="182">
        <v>10</v>
      </c>
      <c r="B216" s="230" t="s">
        <v>290</v>
      </c>
      <c r="C216" s="588">
        <f t="shared" si="65"/>
        <v>2440</v>
      </c>
      <c r="D216" s="426">
        <f t="shared" si="66"/>
        <v>2440</v>
      </c>
      <c r="E216" s="324">
        <v>2440</v>
      </c>
      <c r="F216" s="324"/>
      <c r="G216" s="324"/>
      <c r="H216" s="324"/>
      <c r="I216" s="324"/>
      <c r="J216" s="329"/>
    </row>
    <row r="217" spans="1:14" ht="13.5" customHeight="1">
      <c r="A217" s="188">
        <v>11</v>
      </c>
      <c r="B217" s="591" t="s">
        <v>122</v>
      </c>
      <c r="C217" s="584">
        <f>D217+I217+J217</f>
        <v>132</v>
      </c>
      <c r="D217" s="599">
        <f t="shared" si="66"/>
        <v>0</v>
      </c>
      <c r="E217" s="268"/>
      <c r="F217" s="268"/>
      <c r="G217" s="268"/>
      <c r="H217" s="268"/>
      <c r="I217" s="268">
        <v>132</v>
      </c>
      <c r="J217" s="397"/>
      <c r="K217" s="4"/>
      <c r="L217" s="4"/>
      <c r="M217" s="4"/>
      <c r="N217" s="4"/>
    </row>
    <row r="218" spans="1:14" ht="12.75" customHeight="1">
      <c r="A218" s="165">
        <v>12</v>
      </c>
      <c r="B218" s="592" t="s">
        <v>123</v>
      </c>
      <c r="C218" s="584">
        <f>D218+I218+J218</f>
        <v>70</v>
      </c>
      <c r="D218" s="599">
        <f t="shared" si="66"/>
        <v>0</v>
      </c>
      <c r="E218" s="268"/>
      <c r="F218" s="268"/>
      <c r="G218" s="268"/>
      <c r="H218" s="268"/>
      <c r="I218" s="268">
        <v>70</v>
      </c>
      <c r="J218" s="269"/>
      <c r="K218" s="4"/>
      <c r="L218" s="4"/>
      <c r="M218" s="4"/>
      <c r="N218" s="4"/>
    </row>
    <row r="219" spans="1:14" ht="12.75">
      <c r="A219" s="182">
        <v>13</v>
      </c>
      <c r="B219" s="593" t="s">
        <v>124</v>
      </c>
      <c r="C219" s="583">
        <f aca="true" t="shared" si="68" ref="C219:C224">D219+I219+J219</f>
        <v>30</v>
      </c>
      <c r="D219" s="281">
        <f>E219+F219+G219+H219</f>
        <v>0</v>
      </c>
      <c r="E219" s="360"/>
      <c r="F219" s="360"/>
      <c r="G219" s="360"/>
      <c r="H219" s="360"/>
      <c r="I219" s="360">
        <v>30</v>
      </c>
      <c r="J219" s="359"/>
      <c r="K219" s="4"/>
      <c r="L219" s="4"/>
      <c r="M219" s="4"/>
      <c r="N219" s="4"/>
    </row>
    <row r="220" spans="1:14" ht="12.75">
      <c r="A220" s="58">
        <v>14</v>
      </c>
      <c r="B220" s="144" t="s">
        <v>125</v>
      </c>
      <c r="C220" s="582">
        <f t="shared" si="68"/>
        <v>80</v>
      </c>
      <c r="D220" s="276">
        <f>E220+F220+G220+H220</f>
        <v>0</v>
      </c>
      <c r="E220" s="279"/>
      <c r="F220" s="279"/>
      <c r="G220" s="279"/>
      <c r="H220" s="279"/>
      <c r="I220" s="279">
        <v>80</v>
      </c>
      <c r="J220" s="443"/>
      <c r="K220" s="4"/>
      <c r="L220" s="4"/>
      <c r="M220" s="4"/>
      <c r="N220" s="4"/>
    </row>
    <row r="221" spans="1:14" ht="12.75" customHeight="1">
      <c r="A221" s="167">
        <v>15</v>
      </c>
      <c r="B221" s="594" t="s">
        <v>126</v>
      </c>
      <c r="C221" s="583">
        <f t="shared" si="68"/>
        <v>315</v>
      </c>
      <c r="D221" s="281">
        <f>E221+F221+G221+H221</f>
        <v>0</v>
      </c>
      <c r="E221" s="360"/>
      <c r="F221" s="360"/>
      <c r="G221" s="360"/>
      <c r="H221" s="360"/>
      <c r="I221" s="360">
        <v>315</v>
      </c>
      <c r="J221" s="359"/>
      <c r="K221" s="4"/>
      <c r="L221" s="4"/>
      <c r="M221" s="4"/>
      <c r="N221" s="4"/>
    </row>
    <row r="222" spans="1:14" ht="12.75">
      <c r="A222" s="182">
        <v>16</v>
      </c>
      <c r="B222" s="96" t="s">
        <v>127</v>
      </c>
      <c r="C222" s="583">
        <f t="shared" si="68"/>
        <v>33</v>
      </c>
      <c r="D222" s="281"/>
      <c r="E222" s="360"/>
      <c r="F222" s="360"/>
      <c r="G222" s="360"/>
      <c r="H222" s="360"/>
      <c r="I222" s="316">
        <v>33</v>
      </c>
      <c r="J222" s="359"/>
      <c r="K222" s="670"/>
      <c r="L222" s="671"/>
      <c r="M222" s="4"/>
      <c r="N222" s="4"/>
    </row>
    <row r="223" spans="1:14" ht="12.75">
      <c r="A223" s="182">
        <v>17</v>
      </c>
      <c r="B223" s="96" t="s">
        <v>128</v>
      </c>
      <c r="C223" s="583">
        <f t="shared" si="68"/>
        <v>11</v>
      </c>
      <c r="D223" s="281">
        <f>E223+F223+G223+H223</f>
        <v>0</v>
      </c>
      <c r="E223" s="360"/>
      <c r="F223" s="360"/>
      <c r="G223" s="360"/>
      <c r="H223" s="316"/>
      <c r="I223" s="360">
        <v>11</v>
      </c>
      <c r="J223" s="359"/>
      <c r="K223" s="4"/>
      <c r="L223" s="4"/>
      <c r="M223" s="4"/>
      <c r="N223" s="4"/>
    </row>
    <row r="224" spans="1:14" ht="12.75" customHeight="1">
      <c r="A224" s="182">
        <v>18</v>
      </c>
      <c r="B224" s="96" t="s">
        <v>129</v>
      </c>
      <c r="C224" s="583">
        <f t="shared" si="68"/>
        <v>40</v>
      </c>
      <c r="D224" s="281">
        <f>E224+F224+G224+H224</f>
        <v>0</v>
      </c>
      <c r="E224" s="360"/>
      <c r="F224" s="360"/>
      <c r="G224" s="360"/>
      <c r="H224" s="360"/>
      <c r="I224" s="360">
        <v>40</v>
      </c>
      <c r="J224" s="359"/>
      <c r="K224" s="4"/>
      <c r="L224" s="4"/>
      <c r="M224" s="4"/>
      <c r="N224" s="4"/>
    </row>
    <row r="225" spans="1:10" ht="12.75">
      <c r="A225" s="182">
        <v>19</v>
      </c>
      <c r="B225" s="593" t="s">
        <v>257</v>
      </c>
      <c r="C225" s="583">
        <f>D225+I225+J225</f>
        <v>35</v>
      </c>
      <c r="D225" s="281">
        <f>E225+F225+G225+H225</f>
        <v>0</v>
      </c>
      <c r="E225" s="360"/>
      <c r="F225" s="360"/>
      <c r="G225" s="360"/>
      <c r="H225" s="360"/>
      <c r="I225" s="360">
        <v>35</v>
      </c>
      <c r="J225" s="359"/>
    </row>
    <row r="226" spans="1:10" ht="13.5" customHeight="1">
      <c r="A226" s="165">
        <v>20</v>
      </c>
      <c r="B226" s="594" t="s">
        <v>130</v>
      </c>
      <c r="C226" s="583"/>
      <c r="D226" s="281"/>
      <c r="E226" s="360"/>
      <c r="F226" s="360"/>
      <c r="G226" s="360"/>
      <c r="H226" s="360"/>
      <c r="I226" s="360"/>
      <c r="J226" s="359"/>
    </row>
    <row r="227" spans="1:10" ht="12.75">
      <c r="A227" s="166"/>
      <c r="B227" s="595" t="s">
        <v>131</v>
      </c>
      <c r="C227" s="583">
        <f aca="true" t="shared" si="69" ref="C227:C235">D227+I227+J227</f>
        <v>84</v>
      </c>
      <c r="D227" s="281">
        <f>E227+F227+G227+H227</f>
        <v>0</v>
      </c>
      <c r="E227" s="315"/>
      <c r="F227" s="315"/>
      <c r="G227" s="315"/>
      <c r="H227" s="315"/>
      <c r="I227" s="360">
        <v>84</v>
      </c>
      <c r="J227" s="359"/>
    </row>
    <row r="228" spans="1:10" ht="12.75" customHeight="1">
      <c r="A228" s="182">
        <v>21</v>
      </c>
      <c r="B228" s="96" t="s">
        <v>258</v>
      </c>
      <c r="C228" s="583">
        <f t="shared" si="69"/>
        <v>118</v>
      </c>
      <c r="D228" s="281"/>
      <c r="E228" s="304">
        <v>0</v>
      </c>
      <c r="F228" s="315"/>
      <c r="G228" s="315"/>
      <c r="H228" s="315"/>
      <c r="I228" s="360">
        <v>118</v>
      </c>
      <c r="J228" s="359"/>
    </row>
    <row r="229" spans="1:10" ht="12.75">
      <c r="A229" s="666">
        <v>22</v>
      </c>
      <c r="B229" s="665" t="s">
        <v>132</v>
      </c>
      <c r="C229" s="583">
        <f t="shared" si="69"/>
        <v>37</v>
      </c>
      <c r="D229" s="281"/>
      <c r="E229" s="304">
        <v>0</v>
      </c>
      <c r="F229" s="315"/>
      <c r="G229" s="315"/>
      <c r="H229" s="315"/>
      <c r="I229" s="360">
        <v>37</v>
      </c>
      <c r="J229" s="359"/>
    </row>
    <row r="230" spans="1:10" ht="3.75" customHeight="1" hidden="1">
      <c r="A230" s="667"/>
      <c r="B230" s="665"/>
      <c r="C230" s="583">
        <f t="shared" si="69"/>
        <v>0</v>
      </c>
      <c r="D230" s="281"/>
      <c r="E230" s="304"/>
      <c r="F230" s="315"/>
      <c r="G230" s="315"/>
      <c r="H230" s="315"/>
      <c r="I230" s="360"/>
      <c r="J230" s="359"/>
    </row>
    <row r="231" spans="1:10" ht="12.75">
      <c r="A231" s="182">
        <v>23</v>
      </c>
      <c r="B231" s="596" t="s">
        <v>259</v>
      </c>
      <c r="C231" s="583">
        <f t="shared" si="69"/>
        <v>76</v>
      </c>
      <c r="D231" s="281"/>
      <c r="E231" s="304">
        <v>0</v>
      </c>
      <c r="F231" s="315"/>
      <c r="G231" s="315"/>
      <c r="H231" s="315"/>
      <c r="I231" s="360">
        <v>76</v>
      </c>
      <c r="J231" s="359"/>
    </row>
    <row r="232" spans="1:10" ht="12.75">
      <c r="A232" s="189">
        <v>24</v>
      </c>
      <c r="B232" s="96" t="s">
        <v>260</v>
      </c>
      <c r="C232" s="583">
        <f t="shared" si="69"/>
        <v>163</v>
      </c>
      <c r="D232" s="281"/>
      <c r="E232" s="304">
        <v>0</v>
      </c>
      <c r="F232" s="315"/>
      <c r="G232" s="315"/>
      <c r="H232" s="315"/>
      <c r="I232" s="360">
        <v>163</v>
      </c>
      <c r="J232" s="359"/>
    </row>
    <row r="233" spans="1:10" ht="12.75">
      <c r="A233" s="182">
        <v>25</v>
      </c>
      <c r="B233" s="96" t="s">
        <v>261</v>
      </c>
      <c r="C233" s="583">
        <f t="shared" si="69"/>
        <v>57</v>
      </c>
      <c r="D233" s="281"/>
      <c r="E233" s="283">
        <v>0</v>
      </c>
      <c r="F233" s="315"/>
      <c r="G233" s="315"/>
      <c r="H233" s="315"/>
      <c r="I233" s="316">
        <v>57</v>
      </c>
      <c r="J233" s="359"/>
    </row>
    <row r="234" spans="1:10" ht="12.75">
      <c r="A234" s="182">
        <v>26</v>
      </c>
      <c r="B234" s="96" t="s">
        <v>133</v>
      </c>
      <c r="C234" s="583">
        <f t="shared" si="69"/>
        <v>40</v>
      </c>
      <c r="D234" s="367"/>
      <c r="E234" s="304">
        <v>0</v>
      </c>
      <c r="F234" s="315"/>
      <c r="G234" s="315"/>
      <c r="H234" s="315"/>
      <c r="I234" s="360">
        <v>40</v>
      </c>
      <c r="J234" s="359"/>
    </row>
    <row r="235" spans="1:10" ht="12.75">
      <c r="A235" s="167">
        <v>27</v>
      </c>
      <c r="B235" s="597" t="s">
        <v>134</v>
      </c>
      <c r="C235" s="576">
        <f t="shared" si="69"/>
        <v>4</v>
      </c>
      <c r="D235" s="368"/>
      <c r="E235" s="369">
        <v>0</v>
      </c>
      <c r="F235" s="364"/>
      <c r="G235" s="364"/>
      <c r="H235" s="364"/>
      <c r="I235" s="263">
        <v>4</v>
      </c>
      <c r="J235" s="365"/>
    </row>
    <row r="236" spans="1:10" ht="14.25" customHeight="1">
      <c r="A236" s="182">
        <v>28</v>
      </c>
      <c r="B236" s="96" t="s">
        <v>263</v>
      </c>
      <c r="C236" s="583">
        <f>D236+I236+J236</f>
        <v>141</v>
      </c>
      <c r="D236" s="367">
        <f>E236+F236+G236+H236</f>
        <v>0</v>
      </c>
      <c r="E236" s="315"/>
      <c r="F236" s="360"/>
      <c r="G236" s="315"/>
      <c r="H236" s="315"/>
      <c r="I236" s="360">
        <v>141</v>
      </c>
      <c r="J236" s="359"/>
    </row>
    <row r="237" spans="1:10" ht="14.25" customHeight="1">
      <c r="A237" s="182">
        <v>29</v>
      </c>
      <c r="B237" s="96" t="s">
        <v>262</v>
      </c>
      <c r="C237" s="583">
        <f>D237+I237+J237</f>
        <v>13</v>
      </c>
      <c r="D237" s="367">
        <f>E237+F237+G237+H237</f>
        <v>0</v>
      </c>
      <c r="E237" s="315"/>
      <c r="F237" s="360"/>
      <c r="G237" s="315"/>
      <c r="H237" s="315"/>
      <c r="I237" s="360">
        <v>13</v>
      </c>
      <c r="J237" s="359"/>
    </row>
    <row r="238" spans="1:10" ht="14.25" customHeight="1">
      <c r="A238" s="182">
        <v>30</v>
      </c>
      <c r="B238" s="96" t="s">
        <v>264</v>
      </c>
      <c r="C238" s="583">
        <f aca="true" t="shared" si="70" ref="C238:C300">D238+I238+J238</f>
        <v>38</v>
      </c>
      <c r="D238" s="367"/>
      <c r="E238" s="315"/>
      <c r="F238" s="360"/>
      <c r="G238" s="315"/>
      <c r="H238" s="315"/>
      <c r="I238" s="360">
        <v>38</v>
      </c>
      <c r="J238" s="359"/>
    </row>
    <row r="239" spans="1:10" ht="14.25" customHeight="1">
      <c r="A239" s="182">
        <v>31</v>
      </c>
      <c r="B239" s="96" t="s">
        <v>265</v>
      </c>
      <c r="C239" s="583">
        <f t="shared" si="70"/>
        <v>44</v>
      </c>
      <c r="D239" s="600"/>
      <c r="E239" s="315"/>
      <c r="F239" s="360"/>
      <c r="G239" s="315"/>
      <c r="H239" s="315"/>
      <c r="I239" s="360">
        <v>44</v>
      </c>
      <c r="J239" s="359"/>
    </row>
    <row r="240" spans="1:10" ht="14.25" customHeight="1">
      <c r="A240" s="182">
        <v>32</v>
      </c>
      <c r="B240" s="96" t="s">
        <v>266</v>
      </c>
      <c r="C240" s="583">
        <f t="shared" si="70"/>
        <v>48</v>
      </c>
      <c r="D240" s="600"/>
      <c r="E240" s="315"/>
      <c r="F240" s="360"/>
      <c r="G240" s="315"/>
      <c r="H240" s="315"/>
      <c r="I240" s="360">
        <v>48</v>
      </c>
      <c r="J240" s="359"/>
    </row>
    <row r="241" spans="1:10" ht="14.25" customHeight="1">
      <c r="A241" s="182">
        <v>33</v>
      </c>
      <c r="B241" s="96" t="s">
        <v>267</v>
      </c>
      <c r="C241" s="583">
        <f t="shared" si="70"/>
        <v>19</v>
      </c>
      <c r="D241" s="600"/>
      <c r="E241" s="315"/>
      <c r="F241" s="360"/>
      <c r="G241" s="315"/>
      <c r="H241" s="315"/>
      <c r="I241" s="360">
        <v>19</v>
      </c>
      <c r="J241" s="359"/>
    </row>
    <row r="242" spans="1:10" ht="14.25" customHeight="1">
      <c r="A242" s="182">
        <v>34</v>
      </c>
      <c r="B242" s="96" t="s">
        <v>268</v>
      </c>
      <c r="C242" s="583">
        <f t="shared" si="70"/>
        <v>34</v>
      </c>
      <c r="D242" s="600"/>
      <c r="E242" s="315"/>
      <c r="F242" s="360"/>
      <c r="G242" s="315"/>
      <c r="H242" s="315"/>
      <c r="I242" s="360">
        <v>34</v>
      </c>
      <c r="J242" s="359"/>
    </row>
    <row r="243" spans="1:10" ht="14.25" customHeight="1">
      <c r="A243" s="182">
        <v>35</v>
      </c>
      <c r="B243" s="96" t="s">
        <v>269</v>
      </c>
      <c r="C243" s="583">
        <f t="shared" si="70"/>
        <v>10</v>
      </c>
      <c r="D243" s="600"/>
      <c r="E243" s="315"/>
      <c r="F243" s="360"/>
      <c r="G243" s="315"/>
      <c r="H243" s="315"/>
      <c r="I243" s="360">
        <v>10</v>
      </c>
      <c r="J243" s="359"/>
    </row>
    <row r="244" spans="1:10" ht="14.25" customHeight="1">
      <c r="A244" s="182">
        <v>36</v>
      </c>
      <c r="B244" s="96" t="s">
        <v>270</v>
      </c>
      <c r="C244" s="583">
        <f t="shared" si="70"/>
        <v>24</v>
      </c>
      <c r="D244" s="600"/>
      <c r="E244" s="315"/>
      <c r="F244" s="360"/>
      <c r="G244" s="315"/>
      <c r="H244" s="315"/>
      <c r="I244" s="360">
        <v>24</v>
      </c>
      <c r="J244" s="359"/>
    </row>
    <row r="245" spans="1:10" ht="14.25" customHeight="1">
      <c r="A245" s="182">
        <v>37</v>
      </c>
      <c r="B245" s="96" t="s">
        <v>271</v>
      </c>
      <c r="C245" s="583">
        <f t="shared" si="70"/>
        <v>49</v>
      </c>
      <c r="D245" s="600"/>
      <c r="E245" s="315"/>
      <c r="F245" s="360"/>
      <c r="G245" s="315"/>
      <c r="H245" s="315"/>
      <c r="I245" s="360">
        <v>49</v>
      </c>
      <c r="J245" s="359"/>
    </row>
    <row r="246" spans="1:12" ht="14.25" customHeight="1">
      <c r="A246" s="182">
        <v>38</v>
      </c>
      <c r="B246" s="96" t="s">
        <v>272</v>
      </c>
      <c r="C246" s="583">
        <f t="shared" si="70"/>
        <v>58</v>
      </c>
      <c r="D246" s="600"/>
      <c r="E246" s="315"/>
      <c r="F246" s="360"/>
      <c r="G246" s="315"/>
      <c r="H246" s="315"/>
      <c r="I246" s="316">
        <v>58</v>
      </c>
      <c r="J246" s="359"/>
      <c r="K246" s="679"/>
      <c r="L246" s="680"/>
    </row>
    <row r="247" spans="1:10" ht="14.25" customHeight="1">
      <c r="A247" s="182">
        <v>39</v>
      </c>
      <c r="B247" s="96" t="s">
        <v>273</v>
      </c>
      <c r="C247" s="583">
        <f t="shared" si="70"/>
        <v>8</v>
      </c>
      <c r="D247" s="600"/>
      <c r="E247" s="315"/>
      <c r="F247" s="360"/>
      <c r="G247" s="315"/>
      <c r="H247" s="315"/>
      <c r="I247" s="360">
        <v>8</v>
      </c>
      <c r="J247" s="359"/>
    </row>
    <row r="248" spans="1:10" ht="14.25" customHeight="1">
      <c r="A248" s="182">
        <v>40</v>
      </c>
      <c r="B248" s="96" t="s">
        <v>274</v>
      </c>
      <c r="C248" s="583">
        <f t="shared" si="70"/>
        <v>11</v>
      </c>
      <c r="D248" s="600"/>
      <c r="E248" s="315"/>
      <c r="F248" s="360"/>
      <c r="G248" s="315"/>
      <c r="H248" s="315"/>
      <c r="I248" s="360">
        <v>11</v>
      </c>
      <c r="J248" s="359"/>
    </row>
    <row r="249" spans="1:10" ht="14.25" customHeight="1" thickBot="1">
      <c r="A249" s="169">
        <v>41</v>
      </c>
      <c r="B249" s="598" t="s">
        <v>275</v>
      </c>
      <c r="C249" s="578">
        <f t="shared" si="70"/>
        <v>10</v>
      </c>
      <c r="D249" s="601"/>
      <c r="E249" s="450"/>
      <c r="F249" s="270"/>
      <c r="G249" s="450"/>
      <c r="H249" s="450"/>
      <c r="I249" s="270">
        <v>10</v>
      </c>
      <c r="J249" s="451"/>
    </row>
    <row r="250" spans="1:10" ht="18.75" thickBot="1">
      <c r="A250" s="3"/>
      <c r="B250" s="3"/>
      <c r="C250" s="77" t="s">
        <v>38</v>
      </c>
      <c r="D250" s="669" t="s">
        <v>84</v>
      </c>
      <c r="E250" s="669"/>
      <c r="F250" s="669"/>
      <c r="G250" s="669"/>
      <c r="H250" s="669"/>
      <c r="I250" s="97" t="s">
        <v>33</v>
      </c>
      <c r="J250" s="77" t="s">
        <v>75</v>
      </c>
    </row>
    <row r="251" spans="1:10" ht="12.75">
      <c r="A251" s="9" t="s">
        <v>37</v>
      </c>
      <c r="B251" s="9"/>
      <c r="C251" s="12" t="s">
        <v>369</v>
      </c>
      <c r="D251" s="204" t="s">
        <v>82</v>
      </c>
      <c r="E251" s="77" t="s">
        <v>52</v>
      </c>
      <c r="F251" s="503"/>
      <c r="G251" s="77" t="s">
        <v>30</v>
      </c>
      <c r="H251" s="217"/>
      <c r="I251" s="98" t="s">
        <v>34</v>
      </c>
      <c r="J251" s="78" t="s">
        <v>76</v>
      </c>
    </row>
    <row r="252" spans="1:10" ht="12.75">
      <c r="A252" s="11" t="s">
        <v>1</v>
      </c>
      <c r="B252" s="11" t="s">
        <v>5</v>
      </c>
      <c r="C252" s="78" t="s">
        <v>386</v>
      </c>
      <c r="D252" s="205" t="s">
        <v>52</v>
      </c>
      <c r="E252" s="78" t="s">
        <v>2</v>
      </c>
      <c r="F252" s="254" t="s">
        <v>4</v>
      </c>
      <c r="G252" s="78" t="s">
        <v>31</v>
      </c>
      <c r="H252" s="98" t="s">
        <v>32</v>
      </c>
      <c r="I252" s="98" t="s">
        <v>92</v>
      </c>
      <c r="J252" s="78"/>
    </row>
    <row r="253" spans="1:10" ht="13.5" thickBot="1">
      <c r="A253" s="11"/>
      <c r="B253" s="20"/>
      <c r="C253" s="79">
        <v>2015</v>
      </c>
      <c r="D253" s="206"/>
      <c r="E253" s="79" t="s">
        <v>3</v>
      </c>
      <c r="F253" s="504"/>
      <c r="G253" s="79" t="s">
        <v>370</v>
      </c>
      <c r="H253" s="218" t="s">
        <v>81</v>
      </c>
      <c r="I253" s="218" t="s">
        <v>93</v>
      </c>
      <c r="J253" s="79"/>
    </row>
    <row r="254" spans="1:10" ht="13.5" thickBot="1">
      <c r="A254" s="14"/>
      <c r="B254" s="43"/>
      <c r="C254" s="10" t="s">
        <v>161</v>
      </c>
      <c r="D254" s="571" t="s">
        <v>83</v>
      </c>
      <c r="E254" s="15">
        <v>3</v>
      </c>
      <c r="F254" s="15">
        <v>4</v>
      </c>
      <c r="G254" s="15">
        <v>5</v>
      </c>
      <c r="H254" s="16">
        <v>6</v>
      </c>
      <c r="I254" s="17">
        <v>7</v>
      </c>
      <c r="J254" s="17">
        <v>8</v>
      </c>
    </row>
    <row r="255" spans="1:10" ht="14.25" customHeight="1">
      <c r="A255" s="182">
        <v>42</v>
      </c>
      <c r="B255" s="96" t="s">
        <v>276</v>
      </c>
      <c r="C255" s="583">
        <f>D255+I255+J255</f>
        <v>47</v>
      </c>
      <c r="D255" s="600"/>
      <c r="E255" s="315"/>
      <c r="F255" s="360"/>
      <c r="G255" s="315"/>
      <c r="H255" s="315"/>
      <c r="I255" s="360">
        <v>47</v>
      </c>
      <c r="J255" s="359"/>
    </row>
    <row r="256" spans="1:10" ht="14.25" customHeight="1">
      <c r="A256" s="182">
        <v>43</v>
      </c>
      <c r="B256" s="96" t="s">
        <v>277</v>
      </c>
      <c r="C256" s="583">
        <f t="shared" si="70"/>
        <v>4</v>
      </c>
      <c r="D256" s="600"/>
      <c r="E256" s="315"/>
      <c r="F256" s="360"/>
      <c r="G256" s="315"/>
      <c r="H256" s="315"/>
      <c r="I256" s="360">
        <v>4</v>
      </c>
      <c r="J256" s="359"/>
    </row>
    <row r="257" spans="1:10" ht="14.25" customHeight="1">
      <c r="A257" s="182">
        <v>44</v>
      </c>
      <c r="B257" s="96" t="s">
        <v>278</v>
      </c>
      <c r="C257" s="583">
        <f t="shared" si="70"/>
        <v>31</v>
      </c>
      <c r="D257" s="600"/>
      <c r="E257" s="315"/>
      <c r="F257" s="360"/>
      <c r="G257" s="315"/>
      <c r="H257" s="315"/>
      <c r="I257" s="360">
        <v>31</v>
      </c>
      <c r="J257" s="359"/>
    </row>
    <row r="258" spans="1:10" ht="14.25" customHeight="1">
      <c r="A258" s="182">
        <v>45</v>
      </c>
      <c r="B258" s="96" t="s">
        <v>279</v>
      </c>
      <c r="C258" s="583">
        <f t="shared" si="70"/>
        <v>85</v>
      </c>
      <c r="D258" s="600"/>
      <c r="E258" s="315"/>
      <c r="F258" s="360"/>
      <c r="G258" s="315"/>
      <c r="H258" s="315"/>
      <c r="I258" s="360">
        <v>85</v>
      </c>
      <c r="J258" s="359"/>
    </row>
    <row r="259" spans="1:10" ht="14.25" customHeight="1">
      <c r="A259" s="182">
        <v>46</v>
      </c>
      <c r="B259" s="96" t="s">
        <v>280</v>
      </c>
      <c r="C259" s="583">
        <f t="shared" si="70"/>
        <v>3</v>
      </c>
      <c r="D259" s="600"/>
      <c r="E259" s="315"/>
      <c r="F259" s="360"/>
      <c r="G259" s="315"/>
      <c r="H259" s="315"/>
      <c r="I259" s="360">
        <v>3</v>
      </c>
      <c r="J259" s="359"/>
    </row>
    <row r="260" spans="1:10" ht="14.25" customHeight="1">
      <c r="A260" s="182">
        <v>47</v>
      </c>
      <c r="B260" s="96" t="s">
        <v>281</v>
      </c>
      <c r="C260" s="583">
        <f t="shared" si="70"/>
        <v>28</v>
      </c>
      <c r="D260" s="600"/>
      <c r="E260" s="315"/>
      <c r="F260" s="360"/>
      <c r="G260" s="315"/>
      <c r="H260" s="315"/>
      <c r="I260" s="360">
        <v>28</v>
      </c>
      <c r="J260" s="359"/>
    </row>
    <row r="261" spans="1:10" ht="14.25" customHeight="1">
      <c r="A261" s="182">
        <v>48</v>
      </c>
      <c r="B261" s="96" t="s">
        <v>282</v>
      </c>
      <c r="C261" s="583">
        <f t="shared" si="70"/>
        <v>51</v>
      </c>
      <c r="D261" s="600"/>
      <c r="E261" s="315"/>
      <c r="F261" s="360"/>
      <c r="G261" s="315"/>
      <c r="H261" s="315"/>
      <c r="I261" s="360">
        <v>51</v>
      </c>
      <c r="J261" s="359"/>
    </row>
    <row r="262" spans="1:10" ht="14.25" customHeight="1">
      <c r="A262" s="182">
        <v>49</v>
      </c>
      <c r="B262" s="96" t="s">
        <v>283</v>
      </c>
      <c r="C262" s="583">
        <f t="shared" si="70"/>
        <v>74</v>
      </c>
      <c r="D262" s="600"/>
      <c r="E262" s="315"/>
      <c r="F262" s="360"/>
      <c r="G262" s="315"/>
      <c r="H262" s="315"/>
      <c r="I262" s="360">
        <v>74</v>
      </c>
      <c r="J262" s="359"/>
    </row>
    <row r="263" spans="1:10" ht="14.25" customHeight="1">
      <c r="A263" s="182">
        <v>50</v>
      </c>
      <c r="B263" s="96" t="s">
        <v>284</v>
      </c>
      <c r="C263" s="583">
        <f t="shared" si="70"/>
        <v>25</v>
      </c>
      <c r="D263" s="600"/>
      <c r="E263" s="315"/>
      <c r="F263" s="360"/>
      <c r="G263" s="315"/>
      <c r="H263" s="315"/>
      <c r="I263" s="360">
        <v>25</v>
      </c>
      <c r="J263" s="359"/>
    </row>
    <row r="264" spans="1:10" ht="14.25" customHeight="1">
      <c r="A264" s="182">
        <v>51</v>
      </c>
      <c r="B264" s="96" t="s">
        <v>285</v>
      </c>
      <c r="C264" s="583">
        <f t="shared" si="70"/>
        <v>4</v>
      </c>
      <c r="D264" s="600"/>
      <c r="E264" s="315"/>
      <c r="F264" s="360"/>
      <c r="G264" s="315"/>
      <c r="H264" s="315"/>
      <c r="I264" s="360">
        <v>4</v>
      </c>
      <c r="J264" s="359"/>
    </row>
    <row r="265" spans="1:10" ht="10.5" customHeight="1">
      <c r="A265" s="182">
        <v>52</v>
      </c>
      <c r="B265" s="96" t="s">
        <v>286</v>
      </c>
      <c r="C265" s="583">
        <f t="shared" si="70"/>
        <v>4</v>
      </c>
      <c r="D265" s="600"/>
      <c r="E265" s="315"/>
      <c r="F265" s="360"/>
      <c r="G265" s="315"/>
      <c r="H265" s="315"/>
      <c r="I265" s="360">
        <v>4</v>
      </c>
      <c r="J265" s="359"/>
    </row>
    <row r="266" spans="1:10" ht="12.75" customHeight="1">
      <c r="A266" s="182">
        <v>53</v>
      </c>
      <c r="B266" s="96" t="s">
        <v>287</v>
      </c>
      <c r="C266" s="583">
        <f t="shared" si="70"/>
        <v>119</v>
      </c>
      <c r="D266" s="600"/>
      <c r="E266" s="315"/>
      <c r="F266" s="360"/>
      <c r="G266" s="315"/>
      <c r="H266" s="315"/>
      <c r="I266" s="360">
        <v>119</v>
      </c>
      <c r="J266" s="359"/>
    </row>
    <row r="267" spans="1:10" ht="14.25" customHeight="1">
      <c r="A267" s="182">
        <v>54</v>
      </c>
      <c r="B267" s="96" t="s">
        <v>288</v>
      </c>
      <c r="C267" s="583">
        <f t="shared" si="70"/>
        <v>10</v>
      </c>
      <c r="D267" s="600"/>
      <c r="E267" s="315"/>
      <c r="F267" s="360"/>
      <c r="G267" s="315"/>
      <c r="H267" s="315"/>
      <c r="I267" s="360">
        <v>10</v>
      </c>
      <c r="J267" s="359"/>
    </row>
    <row r="268" spans="1:10" ht="14.25" customHeight="1">
      <c r="A268" s="182">
        <v>55</v>
      </c>
      <c r="B268" s="96" t="s">
        <v>291</v>
      </c>
      <c r="C268" s="583">
        <f t="shared" si="70"/>
        <v>16</v>
      </c>
      <c r="D268" s="600"/>
      <c r="E268" s="315"/>
      <c r="F268" s="360"/>
      <c r="G268" s="315"/>
      <c r="H268" s="315"/>
      <c r="I268" s="360">
        <v>16</v>
      </c>
      <c r="J268" s="359"/>
    </row>
    <row r="269" spans="1:10" ht="14.25" customHeight="1">
      <c r="A269" s="182">
        <v>56</v>
      </c>
      <c r="B269" s="96" t="s">
        <v>292</v>
      </c>
      <c r="C269" s="583">
        <f t="shared" si="70"/>
        <v>3</v>
      </c>
      <c r="D269" s="600"/>
      <c r="E269" s="315"/>
      <c r="F269" s="360"/>
      <c r="G269" s="315"/>
      <c r="H269" s="315"/>
      <c r="I269" s="360">
        <v>3</v>
      </c>
      <c r="J269" s="359"/>
    </row>
    <row r="270" spans="1:10" ht="12.75">
      <c r="A270" s="182">
        <v>57</v>
      </c>
      <c r="B270" s="96" t="s">
        <v>293</v>
      </c>
      <c r="C270" s="583">
        <f t="shared" si="70"/>
        <v>30</v>
      </c>
      <c r="D270" s="600"/>
      <c r="E270" s="315"/>
      <c r="F270" s="360"/>
      <c r="G270" s="315"/>
      <c r="H270" s="315"/>
      <c r="I270" s="360">
        <v>30</v>
      </c>
      <c r="J270" s="359"/>
    </row>
    <row r="271" spans="1:10" ht="14.25" customHeight="1">
      <c r="A271" s="182">
        <v>58</v>
      </c>
      <c r="B271" s="96" t="s">
        <v>294</v>
      </c>
      <c r="C271" s="583">
        <f t="shared" si="70"/>
        <v>7</v>
      </c>
      <c r="D271" s="600"/>
      <c r="E271" s="315"/>
      <c r="F271" s="360"/>
      <c r="G271" s="315"/>
      <c r="H271" s="315"/>
      <c r="I271" s="360">
        <v>7</v>
      </c>
      <c r="J271" s="359"/>
    </row>
    <row r="272" spans="1:10" ht="14.25" customHeight="1">
      <c r="A272" s="182">
        <v>59</v>
      </c>
      <c r="B272" s="96" t="s">
        <v>295</v>
      </c>
      <c r="C272" s="583">
        <f t="shared" si="70"/>
        <v>26</v>
      </c>
      <c r="D272" s="600"/>
      <c r="E272" s="315"/>
      <c r="F272" s="360"/>
      <c r="G272" s="315"/>
      <c r="H272" s="315"/>
      <c r="I272" s="360">
        <v>26</v>
      </c>
      <c r="J272" s="359"/>
    </row>
    <row r="273" spans="1:10" ht="14.25" customHeight="1">
      <c r="A273" s="182">
        <v>60</v>
      </c>
      <c r="B273" s="96" t="s">
        <v>296</v>
      </c>
      <c r="C273" s="583">
        <f t="shared" si="70"/>
        <v>7</v>
      </c>
      <c r="D273" s="600"/>
      <c r="E273" s="315"/>
      <c r="F273" s="360"/>
      <c r="G273" s="315"/>
      <c r="H273" s="315"/>
      <c r="I273" s="360">
        <v>7</v>
      </c>
      <c r="J273" s="359"/>
    </row>
    <row r="274" spans="1:10" ht="14.25" customHeight="1">
      <c r="A274" s="182">
        <v>61</v>
      </c>
      <c r="B274" s="96" t="s">
        <v>297</v>
      </c>
      <c r="C274" s="583">
        <f t="shared" si="70"/>
        <v>33</v>
      </c>
      <c r="D274" s="600"/>
      <c r="E274" s="315"/>
      <c r="F274" s="360"/>
      <c r="G274" s="315"/>
      <c r="H274" s="315"/>
      <c r="I274" s="360">
        <v>33</v>
      </c>
      <c r="J274" s="359"/>
    </row>
    <row r="275" spans="1:10" ht="14.25" customHeight="1">
      <c r="A275" s="182">
        <v>62</v>
      </c>
      <c r="B275" s="96" t="s">
        <v>298</v>
      </c>
      <c r="C275" s="583">
        <f t="shared" si="70"/>
        <v>9</v>
      </c>
      <c r="D275" s="600"/>
      <c r="E275" s="315"/>
      <c r="F275" s="360"/>
      <c r="G275" s="315"/>
      <c r="H275" s="315"/>
      <c r="I275" s="360">
        <v>9</v>
      </c>
      <c r="J275" s="359"/>
    </row>
    <row r="276" spans="1:10" ht="14.25" customHeight="1">
      <c r="A276" s="182">
        <v>63</v>
      </c>
      <c r="B276" s="96" t="s">
        <v>299</v>
      </c>
      <c r="C276" s="583">
        <f t="shared" si="70"/>
        <v>33</v>
      </c>
      <c r="D276" s="600"/>
      <c r="E276" s="315"/>
      <c r="F276" s="360"/>
      <c r="G276" s="315"/>
      <c r="H276" s="315"/>
      <c r="I276" s="360">
        <v>33</v>
      </c>
      <c r="J276" s="359"/>
    </row>
    <row r="277" spans="1:10" ht="14.25" customHeight="1">
      <c r="A277" s="182">
        <v>64</v>
      </c>
      <c r="B277" s="96" t="s">
        <v>300</v>
      </c>
      <c r="C277" s="583">
        <f t="shared" si="70"/>
        <v>23</v>
      </c>
      <c r="D277" s="600"/>
      <c r="E277" s="315"/>
      <c r="F277" s="360"/>
      <c r="G277" s="315"/>
      <c r="H277" s="315"/>
      <c r="I277" s="360">
        <v>23</v>
      </c>
      <c r="J277" s="359"/>
    </row>
    <row r="278" spans="1:10" ht="14.25" customHeight="1">
      <c r="A278" s="182">
        <v>65</v>
      </c>
      <c r="B278" s="96" t="s">
        <v>301</v>
      </c>
      <c r="C278" s="583">
        <f t="shared" si="70"/>
        <v>22</v>
      </c>
      <c r="D278" s="600"/>
      <c r="E278" s="315"/>
      <c r="F278" s="360"/>
      <c r="G278" s="315"/>
      <c r="H278" s="315"/>
      <c r="I278" s="360">
        <v>22</v>
      </c>
      <c r="J278" s="359"/>
    </row>
    <row r="279" spans="1:10" ht="14.25" customHeight="1">
      <c r="A279" s="175">
        <v>66</v>
      </c>
      <c r="B279" s="96" t="s">
        <v>302</v>
      </c>
      <c r="C279" s="583">
        <f t="shared" si="70"/>
        <v>10</v>
      </c>
      <c r="D279" s="600"/>
      <c r="E279" s="315"/>
      <c r="F279" s="360"/>
      <c r="G279" s="315"/>
      <c r="H279" s="315"/>
      <c r="I279" s="360">
        <v>10</v>
      </c>
      <c r="J279" s="359"/>
    </row>
    <row r="280" spans="1:10" ht="14.25" customHeight="1">
      <c r="A280" s="175">
        <v>67</v>
      </c>
      <c r="B280" s="96" t="s">
        <v>303</v>
      </c>
      <c r="C280" s="583">
        <f t="shared" si="70"/>
        <v>7</v>
      </c>
      <c r="D280" s="600"/>
      <c r="E280" s="315"/>
      <c r="F280" s="360"/>
      <c r="G280" s="315"/>
      <c r="H280" s="315"/>
      <c r="I280" s="360">
        <v>7</v>
      </c>
      <c r="J280" s="359"/>
    </row>
    <row r="281" spans="1:10" ht="14.25" customHeight="1">
      <c r="A281" s="175">
        <v>68</v>
      </c>
      <c r="B281" s="96" t="s">
        <v>304</v>
      </c>
      <c r="C281" s="583">
        <f t="shared" si="70"/>
        <v>7</v>
      </c>
      <c r="D281" s="600"/>
      <c r="E281" s="315"/>
      <c r="F281" s="360"/>
      <c r="G281" s="315"/>
      <c r="H281" s="315"/>
      <c r="I281" s="360">
        <v>7</v>
      </c>
      <c r="J281" s="359"/>
    </row>
    <row r="282" spans="1:10" ht="14.25" customHeight="1">
      <c r="A282" s="175">
        <v>69</v>
      </c>
      <c r="B282" s="96" t="s">
        <v>305</v>
      </c>
      <c r="C282" s="583">
        <f t="shared" si="70"/>
        <v>15</v>
      </c>
      <c r="D282" s="600"/>
      <c r="E282" s="315"/>
      <c r="F282" s="360"/>
      <c r="G282" s="315"/>
      <c r="H282" s="315"/>
      <c r="I282" s="360">
        <v>15</v>
      </c>
      <c r="J282" s="359"/>
    </row>
    <row r="283" spans="1:10" ht="14.25" customHeight="1">
      <c r="A283" s="175">
        <v>70</v>
      </c>
      <c r="B283" s="96" t="s">
        <v>306</v>
      </c>
      <c r="C283" s="583">
        <f t="shared" si="70"/>
        <v>26</v>
      </c>
      <c r="D283" s="600"/>
      <c r="E283" s="315"/>
      <c r="F283" s="360"/>
      <c r="G283" s="315"/>
      <c r="H283" s="315"/>
      <c r="I283" s="360">
        <v>26</v>
      </c>
      <c r="J283" s="359"/>
    </row>
    <row r="284" spans="1:10" ht="14.25" customHeight="1">
      <c r="A284" s="175">
        <v>71</v>
      </c>
      <c r="B284" s="96" t="s">
        <v>307</v>
      </c>
      <c r="C284" s="583">
        <f t="shared" si="70"/>
        <v>65</v>
      </c>
      <c r="D284" s="600"/>
      <c r="E284" s="315"/>
      <c r="F284" s="360"/>
      <c r="G284" s="315"/>
      <c r="H284" s="315"/>
      <c r="I284" s="360">
        <v>65</v>
      </c>
      <c r="J284" s="359"/>
    </row>
    <row r="285" spans="1:10" ht="14.25" customHeight="1">
      <c r="A285" s="175">
        <v>72</v>
      </c>
      <c r="B285" s="96" t="s">
        <v>338</v>
      </c>
      <c r="C285" s="583">
        <f t="shared" si="70"/>
        <v>1</v>
      </c>
      <c r="D285" s="600"/>
      <c r="E285" s="315"/>
      <c r="F285" s="360"/>
      <c r="G285" s="315"/>
      <c r="H285" s="315"/>
      <c r="I285" s="360">
        <v>1</v>
      </c>
      <c r="J285" s="359"/>
    </row>
    <row r="286" spans="1:10" ht="14.25" customHeight="1">
      <c r="A286" s="175">
        <v>72</v>
      </c>
      <c r="B286" s="96" t="s">
        <v>308</v>
      </c>
      <c r="C286" s="583">
        <f t="shared" si="70"/>
        <v>3</v>
      </c>
      <c r="D286" s="600"/>
      <c r="E286" s="315"/>
      <c r="F286" s="360"/>
      <c r="G286" s="315"/>
      <c r="H286" s="315"/>
      <c r="I286" s="360">
        <v>3</v>
      </c>
      <c r="J286" s="359"/>
    </row>
    <row r="287" spans="1:10" ht="14.25" customHeight="1">
      <c r="A287" s="175">
        <v>73</v>
      </c>
      <c r="B287" s="96" t="s">
        <v>309</v>
      </c>
      <c r="C287" s="583">
        <f t="shared" si="70"/>
        <v>65</v>
      </c>
      <c r="D287" s="600"/>
      <c r="E287" s="315"/>
      <c r="F287" s="360"/>
      <c r="G287" s="315"/>
      <c r="H287" s="315"/>
      <c r="I287" s="360">
        <v>65</v>
      </c>
      <c r="J287" s="359"/>
    </row>
    <row r="288" spans="1:10" ht="14.25" customHeight="1">
      <c r="A288" s="175">
        <v>74</v>
      </c>
      <c r="B288" s="96" t="s">
        <v>310</v>
      </c>
      <c r="C288" s="583">
        <f t="shared" si="70"/>
        <v>83</v>
      </c>
      <c r="D288" s="600"/>
      <c r="E288" s="315"/>
      <c r="F288" s="360"/>
      <c r="G288" s="315"/>
      <c r="H288" s="315"/>
      <c r="I288" s="360">
        <v>83</v>
      </c>
      <c r="J288" s="359"/>
    </row>
    <row r="289" spans="1:10" ht="14.25" customHeight="1" thickBot="1">
      <c r="A289" s="190">
        <v>75</v>
      </c>
      <c r="B289" s="598" t="s">
        <v>311</v>
      </c>
      <c r="C289" s="578">
        <f t="shared" si="70"/>
        <v>13</v>
      </c>
      <c r="D289" s="601"/>
      <c r="E289" s="450"/>
      <c r="F289" s="270"/>
      <c r="G289" s="450"/>
      <c r="H289" s="450"/>
      <c r="I289" s="270">
        <v>13</v>
      </c>
      <c r="J289" s="451"/>
    </row>
    <row r="290" spans="1:10" ht="18.75" thickBot="1">
      <c r="A290" s="3"/>
      <c r="B290" s="3"/>
      <c r="C290" s="77" t="s">
        <v>38</v>
      </c>
      <c r="D290" s="669" t="s">
        <v>84</v>
      </c>
      <c r="E290" s="669"/>
      <c r="F290" s="669"/>
      <c r="G290" s="669"/>
      <c r="H290" s="669"/>
      <c r="I290" s="97" t="s">
        <v>33</v>
      </c>
      <c r="J290" s="77" t="s">
        <v>75</v>
      </c>
    </row>
    <row r="291" spans="1:10" ht="12.75">
      <c r="A291" s="9" t="s">
        <v>37</v>
      </c>
      <c r="B291" s="9"/>
      <c r="C291" s="12" t="s">
        <v>369</v>
      </c>
      <c r="D291" s="204" t="s">
        <v>82</v>
      </c>
      <c r="E291" s="77" t="s">
        <v>52</v>
      </c>
      <c r="F291" s="503"/>
      <c r="G291" s="77" t="s">
        <v>30</v>
      </c>
      <c r="H291" s="217"/>
      <c r="I291" s="98" t="s">
        <v>34</v>
      </c>
      <c r="J291" s="78" t="s">
        <v>76</v>
      </c>
    </row>
    <row r="292" spans="1:10" ht="12.75">
      <c r="A292" s="11" t="s">
        <v>1</v>
      </c>
      <c r="B292" s="11" t="s">
        <v>5</v>
      </c>
      <c r="C292" s="78" t="s">
        <v>386</v>
      </c>
      <c r="D292" s="205" t="s">
        <v>52</v>
      </c>
      <c r="E292" s="78" t="s">
        <v>2</v>
      </c>
      <c r="F292" s="254" t="s">
        <v>4</v>
      </c>
      <c r="G292" s="78" t="s">
        <v>31</v>
      </c>
      <c r="H292" s="98" t="s">
        <v>32</v>
      </c>
      <c r="I292" s="98" t="s">
        <v>92</v>
      </c>
      <c r="J292" s="78"/>
    </row>
    <row r="293" spans="1:10" ht="13.5" thickBot="1">
      <c r="A293" s="11"/>
      <c r="B293" s="20"/>
      <c r="C293" s="79">
        <v>2015</v>
      </c>
      <c r="D293" s="206"/>
      <c r="E293" s="79" t="s">
        <v>3</v>
      </c>
      <c r="F293" s="504"/>
      <c r="G293" s="79" t="s">
        <v>370</v>
      </c>
      <c r="H293" s="218" t="s">
        <v>81</v>
      </c>
      <c r="I293" s="218" t="s">
        <v>93</v>
      </c>
      <c r="J293" s="79"/>
    </row>
    <row r="294" spans="1:10" ht="13.5" thickBot="1">
      <c r="A294" s="14"/>
      <c r="B294" s="43"/>
      <c r="C294" s="10" t="s">
        <v>161</v>
      </c>
      <c r="D294" s="571" t="s">
        <v>83</v>
      </c>
      <c r="E294" s="15">
        <v>3</v>
      </c>
      <c r="F294" s="15">
        <v>4</v>
      </c>
      <c r="G294" s="15">
        <v>5</v>
      </c>
      <c r="H294" s="16">
        <v>6</v>
      </c>
      <c r="I294" s="17">
        <v>7</v>
      </c>
      <c r="J294" s="17">
        <v>8</v>
      </c>
    </row>
    <row r="295" spans="1:10" ht="14.25" customHeight="1">
      <c r="A295" s="175">
        <v>76</v>
      </c>
      <c r="B295" s="96" t="s">
        <v>312</v>
      </c>
      <c r="C295" s="583">
        <f t="shared" si="70"/>
        <v>15</v>
      </c>
      <c r="D295" s="600"/>
      <c r="E295" s="315"/>
      <c r="F295" s="360"/>
      <c r="G295" s="315"/>
      <c r="H295" s="315"/>
      <c r="I295" s="360">
        <v>15</v>
      </c>
      <c r="J295" s="359"/>
    </row>
    <row r="296" spans="1:10" ht="14.25" customHeight="1">
      <c r="A296" s="175">
        <v>77</v>
      </c>
      <c r="B296" s="96" t="s">
        <v>313</v>
      </c>
      <c r="C296" s="583">
        <f t="shared" si="70"/>
        <v>11</v>
      </c>
      <c r="D296" s="600"/>
      <c r="E296" s="315"/>
      <c r="F296" s="360"/>
      <c r="G296" s="315"/>
      <c r="H296" s="315"/>
      <c r="I296" s="360">
        <v>11</v>
      </c>
      <c r="J296" s="359"/>
    </row>
    <row r="297" spans="1:10" ht="14.25" customHeight="1">
      <c r="A297" s="175">
        <v>78</v>
      </c>
      <c r="B297" s="96" t="s">
        <v>314</v>
      </c>
      <c r="C297" s="583">
        <f t="shared" si="70"/>
        <v>8</v>
      </c>
      <c r="D297" s="600"/>
      <c r="E297" s="315"/>
      <c r="F297" s="360"/>
      <c r="G297" s="315"/>
      <c r="H297" s="315"/>
      <c r="I297" s="360">
        <v>8</v>
      </c>
      <c r="J297" s="359"/>
    </row>
    <row r="298" spans="1:10" ht="14.25" customHeight="1">
      <c r="A298" s="175">
        <v>79</v>
      </c>
      <c r="B298" s="96" t="s">
        <v>315</v>
      </c>
      <c r="C298" s="583">
        <f t="shared" si="70"/>
        <v>30</v>
      </c>
      <c r="D298" s="600"/>
      <c r="E298" s="315"/>
      <c r="F298" s="360"/>
      <c r="G298" s="315"/>
      <c r="H298" s="315"/>
      <c r="I298" s="360">
        <v>30</v>
      </c>
      <c r="J298" s="359"/>
    </row>
    <row r="299" spans="1:10" ht="14.25" customHeight="1">
      <c r="A299" s="175">
        <v>80</v>
      </c>
      <c r="B299" s="96" t="s">
        <v>316</v>
      </c>
      <c r="C299" s="583">
        <f t="shared" si="70"/>
        <v>104</v>
      </c>
      <c r="D299" s="600"/>
      <c r="E299" s="315"/>
      <c r="F299" s="360"/>
      <c r="G299" s="315"/>
      <c r="H299" s="315"/>
      <c r="I299" s="360">
        <v>104</v>
      </c>
      <c r="J299" s="359"/>
    </row>
    <row r="300" spans="1:10" ht="14.25" customHeight="1">
      <c r="A300" s="175">
        <v>81</v>
      </c>
      <c r="B300" s="96" t="s">
        <v>317</v>
      </c>
      <c r="C300" s="583">
        <f t="shared" si="70"/>
        <v>9</v>
      </c>
      <c r="D300" s="600"/>
      <c r="E300" s="315"/>
      <c r="F300" s="360"/>
      <c r="G300" s="315"/>
      <c r="H300" s="315"/>
      <c r="I300" s="360">
        <v>9</v>
      </c>
      <c r="J300" s="359"/>
    </row>
    <row r="301" spans="1:10" ht="14.25" customHeight="1">
      <c r="A301" s="173">
        <v>82</v>
      </c>
      <c r="B301" s="595" t="s">
        <v>318</v>
      </c>
      <c r="C301" s="584">
        <f>D301+I301+J301</f>
        <v>5</v>
      </c>
      <c r="D301" s="602">
        <f>E301+F301+G301+H301</f>
        <v>0</v>
      </c>
      <c r="E301" s="308"/>
      <c r="F301" s="268"/>
      <c r="G301" s="308"/>
      <c r="H301" s="308"/>
      <c r="I301" s="268">
        <v>5</v>
      </c>
      <c r="J301" s="269"/>
    </row>
    <row r="302" spans="1:10" ht="14.25" customHeight="1">
      <c r="A302" s="182">
        <v>83</v>
      </c>
      <c r="B302" s="96" t="s">
        <v>319</v>
      </c>
      <c r="C302" s="583">
        <f aca="true" t="shared" si="71" ref="C302:C318">D302+I302+J302</f>
        <v>20</v>
      </c>
      <c r="D302" s="367">
        <f aca="true" t="shared" si="72" ref="D302:D318">E302+F302+G302+H302</f>
        <v>0</v>
      </c>
      <c r="E302" s="315"/>
      <c r="F302" s="360"/>
      <c r="G302" s="315"/>
      <c r="H302" s="315"/>
      <c r="I302" s="360">
        <v>20</v>
      </c>
      <c r="J302" s="359"/>
    </row>
    <row r="303" spans="1:10" ht="14.25" customHeight="1">
      <c r="A303" s="182">
        <v>84</v>
      </c>
      <c r="B303" s="96" t="s">
        <v>320</v>
      </c>
      <c r="C303" s="583">
        <f t="shared" si="71"/>
        <v>8</v>
      </c>
      <c r="D303" s="367">
        <f t="shared" si="72"/>
        <v>0</v>
      </c>
      <c r="E303" s="315"/>
      <c r="F303" s="360"/>
      <c r="G303" s="315"/>
      <c r="H303" s="315"/>
      <c r="I303" s="360">
        <v>8</v>
      </c>
      <c r="J303" s="359"/>
    </row>
    <row r="304" spans="1:10" ht="14.25" customHeight="1">
      <c r="A304" s="182">
        <v>85</v>
      </c>
      <c r="B304" s="96" t="s">
        <v>321</v>
      </c>
      <c r="C304" s="583">
        <f t="shared" si="71"/>
        <v>43</v>
      </c>
      <c r="D304" s="367">
        <f t="shared" si="72"/>
        <v>0</v>
      </c>
      <c r="E304" s="315"/>
      <c r="F304" s="360"/>
      <c r="G304" s="315"/>
      <c r="H304" s="315"/>
      <c r="I304" s="360">
        <v>43</v>
      </c>
      <c r="J304" s="359"/>
    </row>
    <row r="305" spans="1:10" ht="14.25" customHeight="1">
      <c r="A305" s="182">
        <v>86</v>
      </c>
      <c r="B305" s="96" t="s">
        <v>322</v>
      </c>
      <c r="C305" s="583">
        <f t="shared" si="71"/>
        <v>26</v>
      </c>
      <c r="D305" s="367">
        <f t="shared" si="72"/>
        <v>0</v>
      </c>
      <c r="E305" s="315"/>
      <c r="F305" s="360"/>
      <c r="G305" s="315"/>
      <c r="H305" s="315"/>
      <c r="I305" s="360">
        <v>26</v>
      </c>
      <c r="J305" s="359"/>
    </row>
    <row r="306" spans="1:10" ht="14.25" customHeight="1">
      <c r="A306" s="182">
        <v>87</v>
      </c>
      <c r="B306" s="96" t="s">
        <v>323</v>
      </c>
      <c r="C306" s="583">
        <f t="shared" si="71"/>
        <v>6</v>
      </c>
      <c r="D306" s="367">
        <f t="shared" si="72"/>
        <v>0</v>
      </c>
      <c r="E306" s="315"/>
      <c r="F306" s="360"/>
      <c r="G306" s="315"/>
      <c r="H306" s="315"/>
      <c r="I306" s="360">
        <v>6</v>
      </c>
      <c r="J306" s="359"/>
    </row>
    <row r="307" spans="1:10" ht="14.25" customHeight="1">
      <c r="A307" s="182">
        <v>88</v>
      </c>
      <c r="B307" s="96" t="s">
        <v>324</v>
      </c>
      <c r="C307" s="583">
        <f t="shared" si="71"/>
        <v>9</v>
      </c>
      <c r="D307" s="367">
        <f t="shared" si="72"/>
        <v>0</v>
      </c>
      <c r="E307" s="315"/>
      <c r="F307" s="360"/>
      <c r="G307" s="315"/>
      <c r="H307" s="315"/>
      <c r="I307" s="360">
        <v>9</v>
      </c>
      <c r="J307" s="359"/>
    </row>
    <row r="308" spans="1:10" ht="14.25" customHeight="1">
      <c r="A308" s="182">
        <v>89</v>
      </c>
      <c r="B308" s="96" t="s">
        <v>325</v>
      </c>
      <c r="C308" s="583">
        <f t="shared" si="71"/>
        <v>22</v>
      </c>
      <c r="D308" s="367">
        <f t="shared" si="72"/>
        <v>0</v>
      </c>
      <c r="E308" s="315"/>
      <c r="F308" s="360"/>
      <c r="G308" s="315"/>
      <c r="H308" s="315"/>
      <c r="I308" s="360">
        <v>22</v>
      </c>
      <c r="J308" s="359"/>
    </row>
    <row r="309" spans="1:10" ht="14.25" customHeight="1">
      <c r="A309" s="182">
        <v>90</v>
      </c>
      <c r="B309" s="96" t="s">
        <v>326</v>
      </c>
      <c r="C309" s="583">
        <f t="shared" si="71"/>
        <v>10</v>
      </c>
      <c r="D309" s="367">
        <f t="shared" si="72"/>
        <v>0</v>
      </c>
      <c r="E309" s="315"/>
      <c r="F309" s="360"/>
      <c r="G309" s="315"/>
      <c r="H309" s="315"/>
      <c r="I309" s="360">
        <v>10</v>
      </c>
      <c r="J309" s="359"/>
    </row>
    <row r="310" spans="1:10" ht="14.25" customHeight="1">
      <c r="A310" s="182">
        <v>91</v>
      </c>
      <c r="B310" s="96" t="s">
        <v>327</v>
      </c>
      <c r="C310" s="583">
        <f t="shared" si="71"/>
        <v>5</v>
      </c>
      <c r="D310" s="367">
        <f t="shared" si="72"/>
        <v>0</v>
      </c>
      <c r="E310" s="315"/>
      <c r="F310" s="360"/>
      <c r="G310" s="315"/>
      <c r="H310" s="315"/>
      <c r="I310" s="360">
        <v>5</v>
      </c>
      <c r="J310" s="359"/>
    </row>
    <row r="311" spans="1:10" ht="14.25" customHeight="1">
      <c r="A311" s="182">
        <v>92</v>
      </c>
      <c r="B311" s="96" t="s">
        <v>328</v>
      </c>
      <c r="C311" s="583">
        <f t="shared" si="71"/>
        <v>10</v>
      </c>
      <c r="D311" s="367">
        <f t="shared" si="72"/>
        <v>0</v>
      </c>
      <c r="E311" s="315"/>
      <c r="F311" s="360"/>
      <c r="G311" s="315"/>
      <c r="H311" s="315"/>
      <c r="I311" s="360">
        <v>10</v>
      </c>
      <c r="J311" s="359"/>
    </row>
    <row r="312" spans="1:10" ht="14.25" customHeight="1">
      <c r="A312" s="182">
        <v>93</v>
      </c>
      <c r="B312" s="96" t="s">
        <v>329</v>
      </c>
      <c r="C312" s="583">
        <f t="shared" si="71"/>
        <v>18</v>
      </c>
      <c r="D312" s="367">
        <f t="shared" si="72"/>
        <v>0</v>
      </c>
      <c r="E312" s="315"/>
      <c r="F312" s="360"/>
      <c r="G312" s="315"/>
      <c r="H312" s="315"/>
      <c r="I312" s="360">
        <v>18</v>
      </c>
      <c r="J312" s="359"/>
    </row>
    <row r="313" spans="1:10" ht="14.25" customHeight="1">
      <c r="A313" s="182">
        <v>94</v>
      </c>
      <c r="B313" s="96" t="s">
        <v>330</v>
      </c>
      <c r="C313" s="583">
        <f t="shared" si="71"/>
        <v>25</v>
      </c>
      <c r="D313" s="367">
        <f t="shared" si="72"/>
        <v>0</v>
      </c>
      <c r="E313" s="315"/>
      <c r="F313" s="360"/>
      <c r="G313" s="315"/>
      <c r="H313" s="315"/>
      <c r="I313" s="360">
        <v>25</v>
      </c>
      <c r="J313" s="359"/>
    </row>
    <row r="314" spans="1:10" ht="14.25" customHeight="1">
      <c r="A314" s="182">
        <v>95</v>
      </c>
      <c r="B314" s="96" t="s">
        <v>331</v>
      </c>
      <c r="C314" s="583">
        <f t="shared" si="71"/>
        <v>9</v>
      </c>
      <c r="D314" s="367">
        <f t="shared" si="72"/>
        <v>0</v>
      </c>
      <c r="E314" s="315"/>
      <c r="F314" s="360"/>
      <c r="G314" s="315"/>
      <c r="H314" s="315"/>
      <c r="I314" s="360">
        <v>9</v>
      </c>
      <c r="J314" s="359"/>
    </row>
    <row r="315" spans="1:10" ht="14.25" customHeight="1">
      <c r="A315" s="182">
        <v>96</v>
      </c>
      <c r="B315" s="96" t="s">
        <v>332</v>
      </c>
      <c r="C315" s="583">
        <f t="shared" si="71"/>
        <v>18</v>
      </c>
      <c r="D315" s="367">
        <f t="shared" si="72"/>
        <v>0</v>
      </c>
      <c r="E315" s="315"/>
      <c r="F315" s="360"/>
      <c r="G315" s="315"/>
      <c r="H315" s="315"/>
      <c r="I315" s="360">
        <v>18</v>
      </c>
      <c r="J315" s="359"/>
    </row>
    <row r="316" spans="1:10" ht="14.25" customHeight="1">
      <c r="A316" s="182">
        <v>97</v>
      </c>
      <c r="B316" s="96" t="s">
        <v>333</v>
      </c>
      <c r="C316" s="583">
        <f t="shared" si="71"/>
        <v>6</v>
      </c>
      <c r="D316" s="367">
        <f t="shared" si="72"/>
        <v>0</v>
      </c>
      <c r="E316" s="315"/>
      <c r="F316" s="360"/>
      <c r="G316" s="315"/>
      <c r="H316" s="315"/>
      <c r="I316" s="360">
        <v>6</v>
      </c>
      <c r="J316" s="359"/>
    </row>
    <row r="317" spans="1:10" ht="14.25" customHeight="1">
      <c r="A317" s="182">
        <v>98</v>
      </c>
      <c r="B317" s="96" t="s">
        <v>334</v>
      </c>
      <c r="C317" s="583">
        <f t="shared" si="71"/>
        <v>3</v>
      </c>
      <c r="D317" s="367">
        <f t="shared" si="72"/>
        <v>0</v>
      </c>
      <c r="E317" s="315"/>
      <c r="F317" s="360"/>
      <c r="G317" s="315"/>
      <c r="H317" s="315"/>
      <c r="I317" s="360">
        <v>3</v>
      </c>
      <c r="J317" s="359"/>
    </row>
    <row r="318" spans="1:12" ht="14.25" customHeight="1" thickBot="1">
      <c r="A318" s="167">
        <v>99</v>
      </c>
      <c r="B318" s="594" t="s">
        <v>335</v>
      </c>
      <c r="C318" s="576">
        <f t="shared" si="71"/>
        <v>49</v>
      </c>
      <c r="D318" s="368">
        <f t="shared" si="72"/>
        <v>0</v>
      </c>
      <c r="E318" s="364"/>
      <c r="F318" s="263"/>
      <c r="G318" s="364"/>
      <c r="H318" s="364"/>
      <c r="I318" s="310">
        <v>49</v>
      </c>
      <c r="J318" s="365"/>
      <c r="K318" s="670"/>
      <c r="L318" s="671"/>
    </row>
    <row r="319" spans="1:10" ht="13.5" thickBot="1">
      <c r="A319" s="38" t="s">
        <v>28</v>
      </c>
      <c r="B319" s="61" t="s">
        <v>114</v>
      </c>
      <c r="C319" s="634">
        <f>D319+I319+J319</f>
        <v>1115</v>
      </c>
      <c r="D319" s="393">
        <f>E319+F319+G319+H319</f>
        <v>1115</v>
      </c>
      <c r="E319" s="351">
        <f aca="true" t="shared" si="73" ref="E319:J319">E320+E321+E322</f>
        <v>1115</v>
      </c>
      <c r="F319" s="542">
        <f t="shared" si="73"/>
        <v>0</v>
      </c>
      <c r="G319" s="347">
        <f t="shared" si="73"/>
        <v>0</v>
      </c>
      <c r="H319" s="347">
        <f t="shared" si="73"/>
        <v>0</v>
      </c>
      <c r="I319" s="347">
        <f t="shared" si="73"/>
        <v>0</v>
      </c>
      <c r="J319" s="348">
        <f t="shared" si="73"/>
        <v>0</v>
      </c>
    </row>
    <row r="320" spans="1:10" ht="12.75">
      <c r="A320" s="12" t="s">
        <v>10</v>
      </c>
      <c r="B320" s="19" t="s">
        <v>11</v>
      </c>
      <c r="C320" s="584"/>
      <c r="D320" s="395"/>
      <c r="E320" s="268"/>
      <c r="F320" s="511"/>
      <c r="G320" s="216"/>
      <c r="H320" s="216"/>
      <c r="I320" s="216"/>
      <c r="J320" s="286"/>
    </row>
    <row r="321" spans="1:10" ht="12.75">
      <c r="A321" s="12" t="s">
        <v>12</v>
      </c>
      <c r="B321" s="19" t="s">
        <v>13</v>
      </c>
      <c r="C321" s="583"/>
      <c r="D321" s="395"/>
      <c r="E321" s="360"/>
      <c r="F321" s="515"/>
      <c r="G321" s="304"/>
      <c r="H321" s="304"/>
      <c r="I321" s="304"/>
      <c r="J321" s="305"/>
    </row>
    <row r="322" spans="1:10" ht="13.5" thickBot="1">
      <c r="A322" s="12" t="s">
        <v>14</v>
      </c>
      <c r="B322" s="19" t="s">
        <v>43</v>
      </c>
      <c r="C322" s="576">
        <f>D322+I322+J322</f>
        <v>1115</v>
      </c>
      <c r="D322" s="356">
        <f>E322+F322+G322+H322</f>
        <v>1115</v>
      </c>
      <c r="E322" s="263">
        <f aca="true" t="shared" si="74" ref="E322:J322">E324+E339+E353+E357</f>
        <v>1115</v>
      </c>
      <c r="F322" s="508">
        <f t="shared" si="74"/>
        <v>0</v>
      </c>
      <c r="G322" s="262">
        <f t="shared" si="74"/>
        <v>0</v>
      </c>
      <c r="H322" s="262">
        <f t="shared" si="74"/>
        <v>0</v>
      </c>
      <c r="I322" s="262">
        <f t="shared" si="74"/>
        <v>0</v>
      </c>
      <c r="J322" s="264">
        <f t="shared" si="74"/>
        <v>0</v>
      </c>
    </row>
    <row r="323" spans="1:10" ht="13.5" thickBot="1">
      <c r="A323" s="23"/>
      <c r="B323" s="116" t="s">
        <v>24</v>
      </c>
      <c r="C323" s="585">
        <f aca="true" t="shared" si="75" ref="C323:J323">C324</f>
        <v>500</v>
      </c>
      <c r="D323" s="327">
        <f t="shared" si="75"/>
        <v>500</v>
      </c>
      <c r="E323" s="327">
        <f t="shared" si="75"/>
        <v>500</v>
      </c>
      <c r="F323" s="531">
        <f t="shared" si="75"/>
        <v>0</v>
      </c>
      <c r="G323" s="287">
        <f t="shared" si="75"/>
        <v>0</v>
      </c>
      <c r="H323" s="287">
        <f t="shared" si="75"/>
        <v>0</v>
      </c>
      <c r="I323" s="287">
        <f t="shared" si="75"/>
        <v>0</v>
      </c>
      <c r="J323" s="370">
        <f t="shared" si="75"/>
        <v>0</v>
      </c>
    </row>
    <row r="324" spans="1:10" ht="13.5" thickBot="1">
      <c r="A324" s="40" t="s">
        <v>14</v>
      </c>
      <c r="B324" s="56" t="s">
        <v>44</v>
      </c>
      <c r="C324" s="584">
        <f>D324+I324+J324</f>
        <v>500</v>
      </c>
      <c r="D324" s="395">
        <f>E324+F324+G324+H324</f>
        <v>500</v>
      </c>
      <c r="E324" s="268">
        <f aca="true" t="shared" si="76" ref="E324:J324">E325+E335</f>
        <v>500</v>
      </c>
      <c r="F324" s="511">
        <f t="shared" si="76"/>
        <v>0</v>
      </c>
      <c r="G324" s="216">
        <f t="shared" si="76"/>
        <v>0</v>
      </c>
      <c r="H324" s="216">
        <f t="shared" si="76"/>
        <v>0</v>
      </c>
      <c r="I324" s="216">
        <f t="shared" si="76"/>
        <v>0</v>
      </c>
      <c r="J324" s="286">
        <f t="shared" si="76"/>
        <v>0</v>
      </c>
    </row>
    <row r="325" spans="1:10" ht="12.75">
      <c r="A325" s="64"/>
      <c r="B325" s="147" t="s">
        <v>56</v>
      </c>
      <c r="C325" s="633">
        <f>E325+F325+G325+H325+I325</f>
        <v>450</v>
      </c>
      <c r="D325" s="460">
        <f>D327</f>
        <v>450</v>
      </c>
      <c r="E325" s="474">
        <f aca="true" t="shared" si="77" ref="E325:J325">E327</f>
        <v>450</v>
      </c>
      <c r="F325" s="550">
        <f t="shared" si="77"/>
        <v>0</v>
      </c>
      <c r="G325" s="371">
        <f t="shared" si="77"/>
        <v>0</v>
      </c>
      <c r="H325" s="371">
        <f t="shared" si="77"/>
        <v>0</v>
      </c>
      <c r="I325" s="371">
        <f t="shared" si="77"/>
        <v>0</v>
      </c>
      <c r="J325" s="372">
        <f t="shared" si="77"/>
        <v>0</v>
      </c>
    </row>
    <row r="326" spans="1:10" ht="12.75">
      <c r="A326" s="164">
        <v>1</v>
      </c>
      <c r="B326" s="148" t="s">
        <v>89</v>
      </c>
      <c r="C326" s="583"/>
      <c r="D326" s="396"/>
      <c r="E326" s="315"/>
      <c r="F326" s="530"/>
      <c r="G326" s="315"/>
      <c r="H326" s="315"/>
      <c r="I326" s="315"/>
      <c r="J326" s="359"/>
    </row>
    <row r="327" spans="1:10" ht="15" customHeight="1">
      <c r="A327" s="177"/>
      <c r="B327" s="48" t="s">
        <v>358</v>
      </c>
      <c r="C327" s="629">
        <f>D327+I327+J327</f>
        <v>450</v>
      </c>
      <c r="D327" s="455">
        <f>E327+F327+G327+H327</f>
        <v>450</v>
      </c>
      <c r="E327" s="456">
        <v>450</v>
      </c>
      <c r="F327" s="530"/>
      <c r="G327" s="315"/>
      <c r="H327" s="315"/>
      <c r="I327" s="315"/>
      <c r="J327" s="359"/>
    </row>
    <row r="328" spans="1:10" ht="14.25" customHeight="1" thickBot="1">
      <c r="A328" s="178"/>
      <c r="B328" s="191" t="s">
        <v>90</v>
      </c>
      <c r="C328" s="578"/>
      <c r="D328" s="424"/>
      <c r="E328" s="450"/>
      <c r="F328" s="549"/>
      <c r="G328" s="450"/>
      <c r="H328" s="450"/>
      <c r="I328" s="450"/>
      <c r="J328" s="451"/>
    </row>
    <row r="329" spans="1:10" ht="14.25" customHeight="1" thickBot="1">
      <c r="A329" s="19"/>
      <c r="B329" s="197"/>
      <c r="C329" s="438"/>
      <c r="D329" s="475"/>
      <c r="E329" s="476"/>
      <c r="F329" s="476"/>
      <c r="G329" s="476"/>
      <c r="H329" s="476"/>
      <c r="I329" s="452"/>
      <c r="J329" s="477"/>
    </row>
    <row r="330" spans="1:10" ht="18.75" customHeight="1" thickBot="1">
      <c r="A330" s="3"/>
      <c r="B330" s="3"/>
      <c r="C330" s="77" t="s">
        <v>38</v>
      </c>
      <c r="D330" s="669" t="s">
        <v>84</v>
      </c>
      <c r="E330" s="669"/>
      <c r="F330" s="669"/>
      <c r="G330" s="669"/>
      <c r="H330" s="669"/>
      <c r="I330" s="97" t="s">
        <v>33</v>
      </c>
      <c r="J330" s="77" t="s">
        <v>75</v>
      </c>
    </row>
    <row r="331" spans="1:10" ht="12.75">
      <c r="A331" s="9" t="s">
        <v>37</v>
      </c>
      <c r="B331" s="9"/>
      <c r="C331" s="12" t="s">
        <v>369</v>
      </c>
      <c r="D331" s="204" t="s">
        <v>82</v>
      </c>
      <c r="E331" s="77" t="s">
        <v>52</v>
      </c>
      <c r="F331" s="503"/>
      <c r="G331" s="77" t="s">
        <v>30</v>
      </c>
      <c r="H331" s="217"/>
      <c r="I331" s="98" t="s">
        <v>34</v>
      </c>
      <c r="J331" s="78" t="s">
        <v>76</v>
      </c>
    </row>
    <row r="332" spans="1:10" ht="12.75">
      <c r="A332" s="11" t="s">
        <v>1</v>
      </c>
      <c r="B332" s="11" t="s">
        <v>5</v>
      </c>
      <c r="C332" s="78" t="s">
        <v>386</v>
      </c>
      <c r="D332" s="205" t="s">
        <v>52</v>
      </c>
      <c r="E332" s="78" t="s">
        <v>2</v>
      </c>
      <c r="F332" s="254" t="s">
        <v>4</v>
      </c>
      <c r="G332" s="78" t="s">
        <v>31</v>
      </c>
      <c r="H332" s="98" t="s">
        <v>32</v>
      </c>
      <c r="I332" s="98" t="s">
        <v>92</v>
      </c>
      <c r="J332" s="78"/>
    </row>
    <row r="333" spans="1:10" ht="13.5" thickBot="1">
      <c r="A333" s="11"/>
      <c r="B333" s="20"/>
      <c r="C333" s="79">
        <v>2015</v>
      </c>
      <c r="D333" s="206"/>
      <c r="E333" s="79" t="s">
        <v>3</v>
      </c>
      <c r="F333" s="504"/>
      <c r="G333" s="79" t="s">
        <v>370</v>
      </c>
      <c r="H333" s="218" t="s">
        <v>81</v>
      </c>
      <c r="I333" s="218" t="s">
        <v>93</v>
      </c>
      <c r="J333" s="79"/>
    </row>
    <row r="334" spans="1:10" ht="13.5" thickBot="1">
      <c r="A334" s="14"/>
      <c r="B334" s="43"/>
      <c r="C334" s="10" t="s">
        <v>161</v>
      </c>
      <c r="D334" s="571" t="s">
        <v>83</v>
      </c>
      <c r="E334" s="15">
        <v>3</v>
      </c>
      <c r="F334" s="15">
        <v>4</v>
      </c>
      <c r="G334" s="15">
        <v>5</v>
      </c>
      <c r="H334" s="16">
        <v>6</v>
      </c>
      <c r="I334" s="17">
        <v>7</v>
      </c>
      <c r="J334" s="17">
        <v>8</v>
      </c>
    </row>
    <row r="335" spans="1:10" ht="13.5" thickBot="1">
      <c r="A335" s="84"/>
      <c r="B335" s="115" t="s">
        <v>49</v>
      </c>
      <c r="C335" s="577">
        <f aca="true" t="shared" si="78" ref="C335:C344">D335+I335+J335</f>
        <v>50</v>
      </c>
      <c r="D335" s="414">
        <f aca="true" t="shared" si="79" ref="D335:D344">E335+F335+G335+H335</f>
        <v>50</v>
      </c>
      <c r="E335" s="478">
        <f aca="true" t="shared" si="80" ref="E335:J335">E336+E337</f>
        <v>50</v>
      </c>
      <c r="F335" s="552">
        <f t="shared" si="80"/>
        <v>0</v>
      </c>
      <c r="G335" s="373">
        <f t="shared" si="80"/>
        <v>0</v>
      </c>
      <c r="H335" s="373">
        <f t="shared" si="80"/>
        <v>0</v>
      </c>
      <c r="I335" s="373">
        <f t="shared" si="80"/>
        <v>0</v>
      </c>
      <c r="J335" s="374">
        <f t="shared" si="80"/>
        <v>0</v>
      </c>
    </row>
    <row r="336" spans="1:10" ht="12.75">
      <c r="A336" s="177">
        <v>1</v>
      </c>
      <c r="B336" s="76" t="s">
        <v>105</v>
      </c>
      <c r="C336" s="582">
        <f t="shared" si="78"/>
        <v>35</v>
      </c>
      <c r="D336" s="356">
        <f t="shared" si="79"/>
        <v>35</v>
      </c>
      <c r="E336" s="442">
        <v>35</v>
      </c>
      <c r="F336" s="537"/>
      <c r="G336" s="318"/>
      <c r="H336" s="318"/>
      <c r="I336" s="318"/>
      <c r="J336" s="319"/>
    </row>
    <row r="337" spans="1:10" ht="13.5" thickBot="1">
      <c r="A337" s="185">
        <v>2</v>
      </c>
      <c r="B337" s="234" t="s">
        <v>106</v>
      </c>
      <c r="C337" s="583">
        <f t="shared" si="78"/>
        <v>15</v>
      </c>
      <c r="D337" s="396">
        <f t="shared" si="79"/>
        <v>15</v>
      </c>
      <c r="E337" s="315">
        <v>15</v>
      </c>
      <c r="F337" s="536"/>
      <c r="G337" s="304"/>
      <c r="H337" s="304"/>
      <c r="I337" s="304"/>
      <c r="J337" s="305"/>
    </row>
    <row r="338" spans="1:10" ht="13.5" thickBot="1">
      <c r="A338" s="32"/>
      <c r="B338" s="116" t="s">
        <v>55</v>
      </c>
      <c r="C338" s="585">
        <f t="shared" si="78"/>
        <v>400</v>
      </c>
      <c r="D338" s="327">
        <f t="shared" si="79"/>
        <v>400</v>
      </c>
      <c r="E338" s="306">
        <f aca="true" t="shared" si="81" ref="E338:J338">E339</f>
        <v>400</v>
      </c>
      <c r="F338" s="516">
        <f t="shared" si="81"/>
        <v>0</v>
      </c>
      <c r="G338" s="288">
        <f t="shared" si="81"/>
        <v>0</v>
      </c>
      <c r="H338" s="288">
        <f t="shared" si="81"/>
        <v>0</v>
      </c>
      <c r="I338" s="288">
        <f t="shared" si="81"/>
        <v>0</v>
      </c>
      <c r="J338" s="289">
        <f t="shared" si="81"/>
        <v>0</v>
      </c>
    </row>
    <row r="339" spans="1:10" ht="13.5" thickBot="1">
      <c r="A339" s="44" t="s">
        <v>14</v>
      </c>
      <c r="B339" s="33" t="s">
        <v>44</v>
      </c>
      <c r="C339" s="582">
        <f t="shared" si="78"/>
        <v>400</v>
      </c>
      <c r="D339" s="356">
        <f t="shared" si="79"/>
        <v>400</v>
      </c>
      <c r="E339" s="356">
        <f aca="true" t="shared" si="82" ref="E339:J339">E340+E344+E349</f>
        <v>400</v>
      </c>
      <c r="F339" s="553">
        <f t="shared" si="82"/>
        <v>0</v>
      </c>
      <c r="G339" s="276">
        <f t="shared" si="82"/>
        <v>0</v>
      </c>
      <c r="H339" s="276">
        <f t="shared" si="82"/>
        <v>0</v>
      </c>
      <c r="I339" s="276">
        <f t="shared" si="82"/>
        <v>0</v>
      </c>
      <c r="J339" s="375">
        <f t="shared" si="82"/>
        <v>0</v>
      </c>
    </row>
    <row r="340" spans="1:10" ht="13.5" thickBot="1">
      <c r="A340" s="62"/>
      <c r="B340" s="113" t="s">
        <v>58</v>
      </c>
      <c r="C340" s="577">
        <f t="shared" si="78"/>
        <v>300</v>
      </c>
      <c r="D340" s="414">
        <f t="shared" si="79"/>
        <v>300</v>
      </c>
      <c r="E340" s="414">
        <f>E341+E342+E343</f>
        <v>300</v>
      </c>
      <c r="F340" s="534">
        <f>F342+F343</f>
        <v>0</v>
      </c>
      <c r="G340" s="265">
        <f>G342+G343</f>
        <v>0</v>
      </c>
      <c r="H340" s="265">
        <f>H342+H343</f>
        <v>0</v>
      </c>
      <c r="I340" s="265">
        <f>I342+I343</f>
        <v>0</v>
      </c>
      <c r="J340" s="334">
        <f>J342+J343</f>
        <v>0</v>
      </c>
    </row>
    <row r="341" spans="1:10" ht="12.75">
      <c r="A341" s="155">
        <v>1</v>
      </c>
      <c r="B341" s="47" t="s">
        <v>336</v>
      </c>
      <c r="C341" s="584">
        <f t="shared" si="78"/>
        <v>250</v>
      </c>
      <c r="D341" s="395">
        <f t="shared" si="79"/>
        <v>250</v>
      </c>
      <c r="E341" s="363">
        <v>250</v>
      </c>
      <c r="F341" s="535"/>
      <c r="G341" s="302"/>
      <c r="H341" s="302"/>
      <c r="I341" s="302"/>
      <c r="J341" s="303"/>
    </row>
    <row r="342" spans="1:10" ht="12.75">
      <c r="A342" s="155" t="s">
        <v>145</v>
      </c>
      <c r="B342" s="47" t="s">
        <v>351</v>
      </c>
      <c r="C342" s="641">
        <f t="shared" si="78"/>
        <v>40</v>
      </c>
      <c r="D342" s="473">
        <f t="shared" si="79"/>
        <v>40</v>
      </c>
      <c r="E342" s="363">
        <v>40</v>
      </c>
      <c r="F342" s="554"/>
      <c r="G342" s="369"/>
      <c r="H342" s="369"/>
      <c r="I342" s="369"/>
      <c r="J342" s="311"/>
    </row>
    <row r="343" spans="1:10" ht="13.5" thickBot="1">
      <c r="A343" s="183">
        <v>2</v>
      </c>
      <c r="B343" s="238" t="s">
        <v>197</v>
      </c>
      <c r="C343" s="641">
        <f t="shared" si="78"/>
        <v>10</v>
      </c>
      <c r="D343" s="473">
        <f t="shared" si="79"/>
        <v>10</v>
      </c>
      <c r="E343" s="363">
        <v>10</v>
      </c>
      <c r="F343" s="554"/>
      <c r="G343" s="369"/>
      <c r="H343" s="369"/>
      <c r="I343" s="369"/>
      <c r="J343" s="311"/>
    </row>
    <row r="344" spans="1:10" ht="13.5" thickBot="1">
      <c r="A344" s="55"/>
      <c r="B344" s="114" t="s">
        <v>65</v>
      </c>
      <c r="C344" s="642">
        <f t="shared" si="78"/>
        <v>70</v>
      </c>
      <c r="D344" s="603">
        <f t="shared" si="79"/>
        <v>70</v>
      </c>
      <c r="E344" s="478">
        <f aca="true" t="shared" si="83" ref="E344:J344">E346+E348</f>
        <v>70</v>
      </c>
      <c r="F344" s="552">
        <f t="shared" si="83"/>
        <v>0</v>
      </c>
      <c r="G344" s="373">
        <f t="shared" si="83"/>
        <v>0</v>
      </c>
      <c r="H344" s="373">
        <f t="shared" si="83"/>
        <v>0</v>
      </c>
      <c r="I344" s="373">
        <f t="shared" si="83"/>
        <v>0</v>
      </c>
      <c r="J344" s="374">
        <f t="shared" si="83"/>
        <v>0</v>
      </c>
    </row>
    <row r="345" spans="1:10" ht="12.75">
      <c r="A345" s="155">
        <v>1</v>
      </c>
      <c r="B345" s="239" t="s">
        <v>198</v>
      </c>
      <c r="C345" s="643"/>
      <c r="D345" s="488"/>
      <c r="E345" s="308"/>
      <c r="F345" s="535"/>
      <c r="G345" s="302"/>
      <c r="H345" s="302"/>
      <c r="I345" s="302"/>
      <c r="J345" s="303"/>
    </row>
    <row r="346" spans="1:10" ht="12.75">
      <c r="A346" s="161"/>
      <c r="B346" s="108" t="s">
        <v>199</v>
      </c>
      <c r="C346" s="644">
        <f>D346+I346+J346</f>
        <v>10</v>
      </c>
      <c r="D346" s="600">
        <f>E346+F346+G346+H346</f>
        <v>10</v>
      </c>
      <c r="E346" s="315">
        <v>10</v>
      </c>
      <c r="F346" s="536"/>
      <c r="G346" s="304"/>
      <c r="H346" s="304"/>
      <c r="I346" s="304"/>
      <c r="J346" s="305"/>
    </row>
    <row r="347" spans="1:10" ht="12.75">
      <c r="A347" s="155">
        <v>2</v>
      </c>
      <c r="B347" s="238" t="s">
        <v>198</v>
      </c>
      <c r="C347" s="644"/>
      <c r="D347" s="600"/>
      <c r="E347" s="315"/>
      <c r="F347" s="536"/>
      <c r="G347" s="304"/>
      <c r="H347" s="304"/>
      <c r="I347" s="304"/>
      <c r="J347" s="305"/>
    </row>
    <row r="348" spans="1:10" ht="13.5" thickBot="1">
      <c r="A348" s="155"/>
      <c r="B348" s="239" t="s">
        <v>200</v>
      </c>
      <c r="C348" s="641">
        <f aca="true" t="shared" si="84" ref="C348:C353">D348+I348+J348</f>
        <v>60</v>
      </c>
      <c r="D348" s="473">
        <f aca="true" t="shared" si="85" ref="D348:D353">E348+F348+G348+H348</f>
        <v>60</v>
      </c>
      <c r="E348" s="364">
        <v>60</v>
      </c>
      <c r="F348" s="554"/>
      <c r="G348" s="369"/>
      <c r="H348" s="369"/>
      <c r="I348" s="369"/>
      <c r="J348" s="311"/>
    </row>
    <row r="349" spans="1:10" ht="13.5" thickBot="1">
      <c r="A349" s="84"/>
      <c r="B349" s="115" t="s">
        <v>49</v>
      </c>
      <c r="C349" s="642">
        <f t="shared" si="84"/>
        <v>30</v>
      </c>
      <c r="D349" s="603">
        <f t="shared" si="85"/>
        <v>30</v>
      </c>
      <c r="E349" s="478">
        <f aca="true" t="shared" si="86" ref="E349:J349">E350+E351</f>
        <v>30</v>
      </c>
      <c r="F349" s="552">
        <f t="shared" si="86"/>
        <v>0</v>
      </c>
      <c r="G349" s="373">
        <f t="shared" si="86"/>
        <v>0</v>
      </c>
      <c r="H349" s="373">
        <f t="shared" si="86"/>
        <v>0</v>
      </c>
      <c r="I349" s="373">
        <f t="shared" si="86"/>
        <v>0</v>
      </c>
      <c r="J349" s="374">
        <f t="shared" si="86"/>
        <v>0</v>
      </c>
    </row>
    <row r="350" spans="1:10" ht="12.75">
      <c r="A350" s="161">
        <v>1</v>
      </c>
      <c r="B350" s="108" t="s">
        <v>201</v>
      </c>
      <c r="C350" s="643">
        <f t="shared" si="84"/>
        <v>20</v>
      </c>
      <c r="D350" s="488">
        <f t="shared" si="85"/>
        <v>20</v>
      </c>
      <c r="E350" s="308">
        <v>20</v>
      </c>
      <c r="F350" s="535"/>
      <c r="G350" s="302"/>
      <c r="H350" s="302"/>
      <c r="I350" s="302"/>
      <c r="J350" s="303"/>
    </row>
    <row r="351" spans="1:10" ht="13.5" thickBot="1">
      <c r="A351" s="183">
        <v>2</v>
      </c>
      <c r="B351" s="238" t="s">
        <v>202</v>
      </c>
      <c r="C351" s="641">
        <f t="shared" si="84"/>
        <v>10</v>
      </c>
      <c r="D351" s="473">
        <f t="shared" si="85"/>
        <v>10</v>
      </c>
      <c r="E351" s="364">
        <v>10</v>
      </c>
      <c r="F351" s="554"/>
      <c r="G351" s="369"/>
      <c r="H351" s="369"/>
      <c r="I351" s="369"/>
      <c r="J351" s="311"/>
    </row>
    <row r="352" spans="1:10" ht="13.5" thickBot="1">
      <c r="A352" s="131"/>
      <c r="B352" s="132" t="s">
        <v>141</v>
      </c>
      <c r="C352" s="585">
        <f t="shared" si="84"/>
        <v>40</v>
      </c>
      <c r="D352" s="327">
        <f t="shared" si="85"/>
        <v>40</v>
      </c>
      <c r="E352" s="306">
        <f aca="true" t="shared" si="87" ref="E352:J353">E353</f>
        <v>40</v>
      </c>
      <c r="F352" s="516">
        <f t="shared" si="87"/>
        <v>0</v>
      </c>
      <c r="G352" s="288">
        <f t="shared" si="87"/>
        <v>0</v>
      </c>
      <c r="H352" s="288">
        <f t="shared" si="87"/>
        <v>0</v>
      </c>
      <c r="I352" s="288">
        <f t="shared" si="87"/>
        <v>0</v>
      </c>
      <c r="J352" s="289">
        <f t="shared" si="87"/>
        <v>0</v>
      </c>
    </row>
    <row r="353" spans="1:10" ht="13.5" thickBot="1">
      <c r="A353" s="58" t="s">
        <v>14</v>
      </c>
      <c r="B353" s="33" t="s">
        <v>44</v>
      </c>
      <c r="C353" s="625">
        <f t="shared" si="84"/>
        <v>40</v>
      </c>
      <c r="D353" s="409">
        <f t="shared" si="85"/>
        <v>40</v>
      </c>
      <c r="E353" s="357">
        <f t="shared" si="87"/>
        <v>40</v>
      </c>
      <c r="F353" s="519">
        <f t="shared" si="87"/>
        <v>0</v>
      </c>
      <c r="G353" s="295">
        <f t="shared" si="87"/>
        <v>0</v>
      </c>
      <c r="H353" s="295">
        <f t="shared" si="87"/>
        <v>0</v>
      </c>
      <c r="I353" s="295">
        <f t="shared" si="87"/>
        <v>0</v>
      </c>
      <c r="J353" s="296">
        <f t="shared" si="87"/>
        <v>0</v>
      </c>
    </row>
    <row r="354" spans="1:10" ht="13.5" thickBot="1">
      <c r="A354" s="134"/>
      <c r="B354" s="113" t="s">
        <v>58</v>
      </c>
      <c r="C354" s="577">
        <f aca="true" t="shared" si="88" ref="C354:J354">C355</f>
        <v>40</v>
      </c>
      <c r="D354" s="414">
        <f t="shared" si="88"/>
        <v>40</v>
      </c>
      <c r="E354" s="366">
        <f t="shared" si="88"/>
        <v>40</v>
      </c>
      <c r="F354" s="552">
        <f t="shared" si="88"/>
        <v>0</v>
      </c>
      <c r="G354" s="373">
        <f t="shared" si="88"/>
        <v>0</v>
      </c>
      <c r="H354" s="373">
        <f t="shared" si="88"/>
        <v>0</v>
      </c>
      <c r="I354" s="373">
        <f t="shared" si="88"/>
        <v>0</v>
      </c>
      <c r="J354" s="374">
        <f t="shared" si="88"/>
        <v>0</v>
      </c>
    </row>
    <row r="355" spans="1:10" ht="13.5" thickBot="1">
      <c r="A355" s="161">
        <v>1</v>
      </c>
      <c r="B355" s="108" t="s">
        <v>203</v>
      </c>
      <c r="C355" s="588">
        <f aca="true" t="shared" si="89" ref="C355:C360">D355+I355+J355</f>
        <v>40</v>
      </c>
      <c r="D355" s="395">
        <f aca="true" t="shared" si="90" ref="D355:D360">E355+F355+G355+H355</f>
        <v>40</v>
      </c>
      <c r="E355" s="308">
        <v>40</v>
      </c>
      <c r="F355" s="535"/>
      <c r="G355" s="302"/>
      <c r="H355" s="302"/>
      <c r="I355" s="302"/>
      <c r="J355" s="303"/>
    </row>
    <row r="356" spans="1:10" ht="13.5" thickBot="1">
      <c r="A356" s="32"/>
      <c r="B356" s="86" t="s">
        <v>25</v>
      </c>
      <c r="C356" s="645">
        <f>D356+I356+J356</f>
        <v>175</v>
      </c>
      <c r="D356" s="479">
        <f>E356+F356+G356+H356</f>
        <v>175</v>
      </c>
      <c r="E356" s="480">
        <f aca="true" t="shared" si="91" ref="E356:J357">E357</f>
        <v>175</v>
      </c>
      <c r="F356" s="555">
        <f t="shared" si="91"/>
        <v>0</v>
      </c>
      <c r="G356" s="376">
        <f t="shared" si="91"/>
        <v>0</v>
      </c>
      <c r="H356" s="376">
        <f t="shared" si="91"/>
        <v>0</v>
      </c>
      <c r="I356" s="376">
        <f t="shared" si="91"/>
        <v>0</v>
      </c>
      <c r="J356" s="377">
        <f t="shared" si="91"/>
        <v>0</v>
      </c>
    </row>
    <row r="357" spans="1:10" ht="13.5" thickBot="1">
      <c r="A357" s="58" t="s">
        <v>14</v>
      </c>
      <c r="B357" s="33" t="s">
        <v>57</v>
      </c>
      <c r="C357" s="619">
        <f>D357+I357+J357</f>
        <v>175</v>
      </c>
      <c r="D357" s="409">
        <f>E357+F357+G357+H357</f>
        <v>175</v>
      </c>
      <c r="E357" s="357">
        <f t="shared" si="91"/>
        <v>175</v>
      </c>
      <c r="F357" s="519">
        <f t="shared" si="91"/>
        <v>0</v>
      </c>
      <c r="G357" s="295">
        <f t="shared" si="91"/>
        <v>0</v>
      </c>
      <c r="H357" s="295">
        <f t="shared" si="91"/>
        <v>0</v>
      </c>
      <c r="I357" s="295">
        <f t="shared" si="91"/>
        <v>0</v>
      </c>
      <c r="J357" s="296">
        <f t="shared" si="91"/>
        <v>0</v>
      </c>
    </row>
    <row r="358" spans="1:10" ht="13.5" thickBot="1">
      <c r="A358" s="133"/>
      <c r="B358" s="113" t="s">
        <v>49</v>
      </c>
      <c r="C358" s="587">
        <f>D358+I358+J358</f>
        <v>175</v>
      </c>
      <c r="D358" s="328">
        <f>E358+F358+G358+H358</f>
        <v>175</v>
      </c>
      <c r="E358" s="307">
        <f aca="true" t="shared" si="92" ref="E358:J358">E359+E360</f>
        <v>175</v>
      </c>
      <c r="F358" s="518">
        <f t="shared" si="92"/>
        <v>0</v>
      </c>
      <c r="G358" s="292">
        <f t="shared" si="92"/>
        <v>0</v>
      </c>
      <c r="H358" s="292">
        <f t="shared" si="92"/>
        <v>0</v>
      </c>
      <c r="I358" s="292">
        <f t="shared" si="92"/>
        <v>0</v>
      </c>
      <c r="J358" s="293">
        <f t="shared" si="92"/>
        <v>0</v>
      </c>
    </row>
    <row r="359" spans="1:10" ht="12.75">
      <c r="A359" s="161">
        <v>1</v>
      </c>
      <c r="B359" s="50" t="s">
        <v>204</v>
      </c>
      <c r="C359" s="588">
        <f t="shared" si="89"/>
        <v>83</v>
      </c>
      <c r="D359" s="426">
        <f t="shared" si="90"/>
        <v>83</v>
      </c>
      <c r="E359" s="324">
        <v>83</v>
      </c>
      <c r="F359" s="533"/>
      <c r="G359" s="294"/>
      <c r="H359" s="294"/>
      <c r="I359" s="294"/>
      <c r="J359" s="303"/>
    </row>
    <row r="360" spans="1:10" ht="13.5" thickBot="1">
      <c r="A360" s="157">
        <v>2</v>
      </c>
      <c r="B360" s="50" t="s">
        <v>205</v>
      </c>
      <c r="C360" s="622">
        <f t="shared" si="89"/>
        <v>92</v>
      </c>
      <c r="D360" s="330">
        <f t="shared" si="90"/>
        <v>92</v>
      </c>
      <c r="E360" s="316">
        <v>92</v>
      </c>
      <c r="F360" s="525"/>
      <c r="G360" s="316"/>
      <c r="H360" s="316"/>
      <c r="I360" s="316"/>
      <c r="J360" s="359"/>
    </row>
    <row r="361" spans="1:10" ht="13.5" thickBot="1">
      <c r="A361" s="38" t="s">
        <v>23</v>
      </c>
      <c r="B361" s="61" t="s">
        <v>113</v>
      </c>
      <c r="C361" s="634">
        <f>D361+I361+J361</f>
        <v>1478</v>
      </c>
      <c r="D361" s="393">
        <f>E361+F361+G361+H361</f>
        <v>1478</v>
      </c>
      <c r="E361" s="351">
        <f aca="true" t="shared" si="93" ref="E361:J361">E362+E363+E364</f>
        <v>1387</v>
      </c>
      <c r="F361" s="542">
        <f t="shared" si="93"/>
        <v>0</v>
      </c>
      <c r="G361" s="351">
        <f t="shared" si="93"/>
        <v>77.35000000000001</v>
      </c>
      <c r="H361" s="351">
        <f t="shared" si="93"/>
        <v>13.649999999999999</v>
      </c>
      <c r="I361" s="347">
        <f t="shared" si="93"/>
        <v>0</v>
      </c>
      <c r="J361" s="348">
        <f t="shared" si="93"/>
        <v>0</v>
      </c>
    </row>
    <row r="362" spans="1:10" ht="12.75">
      <c r="A362" s="11" t="s">
        <v>10</v>
      </c>
      <c r="B362" s="11" t="s">
        <v>26</v>
      </c>
      <c r="C362" s="584">
        <f>D362+I362+J362</f>
        <v>572</v>
      </c>
      <c r="D362" s="395">
        <f>E362+F362+G362+H362</f>
        <v>572</v>
      </c>
      <c r="E362" s="268">
        <f aca="true" t="shared" si="94" ref="E362:J362">E378</f>
        <v>572</v>
      </c>
      <c r="F362" s="511">
        <f t="shared" si="94"/>
        <v>0</v>
      </c>
      <c r="G362" s="216">
        <f t="shared" si="94"/>
        <v>0</v>
      </c>
      <c r="H362" s="216">
        <f t="shared" si="94"/>
        <v>0</v>
      </c>
      <c r="I362" s="216">
        <f t="shared" si="94"/>
        <v>0</v>
      </c>
      <c r="J362" s="286">
        <f t="shared" si="94"/>
        <v>0</v>
      </c>
    </row>
    <row r="363" spans="1:10" ht="12.75">
      <c r="A363" s="11" t="s">
        <v>12</v>
      </c>
      <c r="B363" s="11" t="s">
        <v>13</v>
      </c>
      <c r="C363" s="583"/>
      <c r="D363" s="396"/>
      <c r="E363" s="315"/>
      <c r="F363" s="536"/>
      <c r="G363" s="315"/>
      <c r="H363" s="315"/>
      <c r="I363" s="315"/>
      <c r="J363" s="359"/>
    </row>
    <row r="364" spans="1:10" ht="13.5" thickBot="1">
      <c r="A364" s="11" t="s">
        <v>14</v>
      </c>
      <c r="B364" s="11" t="s">
        <v>69</v>
      </c>
      <c r="C364" s="576">
        <f>D364+I364+J364</f>
        <v>906</v>
      </c>
      <c r="D364" s="412">
        <f>E364+F364+G364+H364</f>
        <v>906</v>
      </c>
      <c r="E364" s="263">
        <f aca="true" t="shared" si="95" ref="E364:J364">E368+E380+E406</f>
        <v>815</v>
      </c>
      <c r="F364" s="508">
        <f t="shared" si="95"/>
        <v>0</v>
      </c>
      <c r="G364" s="263">
        <f t="shared" si="95"/>
        <v>77.35000000000001</v>
      </c>
      <c r="H364" s="263">
        <f t="shared" si="95"/>
        <v>13.649999999999999</v>
      </c>
      <c r="I364" s="262">
        <f t="shared" si="95"/>
        <v>0</v>
      </c>
      <c r="J364" s="262">
        <f t="shared" si="95"/>
        <v>0</v>
      </c>
    </row>
    <row r="365" spans="1:10" ht="13.5" thickBot="1">
      <c r="A365" s="32"/>
      <c r="B365" s="135" t="s">
        <v>27</v>
      </c>
      <c r="C365" s="646">
        <f>D365+I365+J365</f>
        <v>323</v>
      </c>
      <c r="D365" s="482">
        <f>E365+F365+G365+H365</f>
        <v>323</v>
      </c>
      <c r="E365" s="481">
        <f aca="true" t="shared" si="96" ref="E365:J365">E368</f>
        <v>323</v>
      </c>
      <c r="F365" s="556">
        <f t="shared" si="96"/>
        <v>0</v>
      </c>
      <c r="G365" s="378">
        <f t="shared" si="96"/>
        <v>0</v>
      </c>
      <c r="H365" s="378">
        <f t="shared" si="96"/>
        <v>0</v>
      </c>
      <c r="I365" s="378">
        <f t="shared" si="96"/>
        <v>0</v>
      </c>
      <c r="J365" s="379">
        <f t="shared" si="96"/>
        <v>0</v>
      </c>
    </row>
    <row r="366" spans="1:10" s="4" customFormat="1" ht="12.75">
      <c r="A366" s="11" t="s">
        <v>10</v>
      </c>
      <c r="B366" s="11" t="s">
        <v>26</v>
      </c>
      <c r="C366" s="588"/>
      <c r="D366" s="426"/>
      <c r="E366" s="324"/>
      <c r="F366" s="533"/>
      <c r="G366" s="324"/>
      <c r="H366" s="324"/>
      <c r="I366" s="324"/>
      <c r="J366" s="329"/>
    </row>
    <row r="367" spans="1:10" s="4" customFormat="1" ht="12.75">
      <c r="A367" s="11" t="s">
        <v>12</v>
      </c>
      <c r="B367" s="11" t="s">
        <v>13</v>
      </c>
      <c r="C367" s="622"/>
      <c r="D367" s="330"/>
      <c r="E367" s="316"/>
      <c r="F367" s="526"/>
      <c r="G367" s="316"/>
      <c r="H367" s="316"/>
      <c r="I367" s="316"/>
      <c r="J367" s="331"/>
    </row>
    <row r="368" spans="1:10" ht="13.5" thickBot="1">
      <c r="A368" s="12" t="s">
        <v>14</v>
      </c>
      <c r="B368" s="19" t="s">
        <v>57</v>
      </c>
      <c r="C368" s="576">
        <f>D368+I368+J368</f>
        <v>323</v>
      </c>
      <c r="D368" s="412">
        <f>E368+F368+G368+H368</f>
        <v>323</v>
      </c>
      <c r="E368" s="263">
        <f aca="true" t="shared" si="97" ref="E368:J369">E369</f>
        <v>323</v>
      </c>
      <c r="F368" s="508">
        <f t="shared" si="97"/>
        <v>0</v>
      </c>
      <c r="G368" s="262">
        <f t="shared" si="97"/>
        <v>0</v>
      </c>
      <c r="H368" s="262">
        <f t="shared" si="97"/>
        <v>0</v>
      </c>
      <c r="I368" s="262">
        <f t="shared" si="97"/>
        <v>0</v>
      </c>
      <c r="J368" s="264">
        <f t="shared" si="97"/>
        <v>0</v>
      </c>
    </row>
    <row r="369" spans="1:10" ht="13.5" thickBot="1">
      <c r="A369" s="14"/>
      <c r="B369" s="89" t="s">
        <v>206</v>
      </c>
      <c r="C369" s="647">
        <f>D369+I369+J369</f>
        <v>323</v>
      </c>
      <c r="D369" s="479">
        <f>E369+F369+G369+H369</f>
        <v>323</v>
      </c>
      <c r="E369" s="480">
        <f t="shared" si="97"/>
        <v>323</v>
      </c>
      <c r="F369" s="555">
        <f t="shared" si="97"/>
        <v>0</v>
      </c>
      <c r="G369" s="376">
        <f t="shared" si="97"/>
        <v>0</v>
      </c>
      <c r="H369" s="376">
        <f t="shared" si="97"/>
        <v>0</v>
      </c>
      <c r="I369" s="376">
        <f t="shared" si="97"/>
        <v>0</v>
      </c>
      <c r="J369" s="377">
        <f t="shared" si="97"/>
        <v>0</v>
      </c>
    </row>
    <row r="370" spans="1:10" ht="12.75">
      <c r="A370" s="124"/>
      <c r="B370" s="136" t="s">
        <v>58</v>
      </c>
      <c r="C370" s="582">
        <f>D370+I370+J370</f>
        <v>323</v>
      </c>
      <c r="D370" s="356">
        <f>E370+F370+G370+H370</f>
        <v>323</v>
      </c>
      <c r="E370" s="442">
        <f aca="true" t="shared" si="98" ref="E370:J370">E371</f>
        <v>323</v>
      </c>
      <c r="F370" s="537">
        <f t="shared" si="98"/>
        <v>0</v>
      </c>
      <c r="G370" s="318">
        <f t="shared" si="98"/>
        <v>0</v>
      </c>
      <c r="H370" s="318">
        <f t="shared" si="98"/>
        <v>0</v>
      </c>
      <c r="I370" s="318">
        <f t="shared" si="98"/>
        <v>0</v>
      </c>
      <c r="J370" s="319">
        <f t="shared" si="98"/>
        <v>0</v>
      </c>
    </row>
    <row r="371" spans="1:10" ht="13.5" thickBot="1">
      <c r="A371" s="169">
        <v>1</v>
      </c>
      <c r="B371" s="240" t="s">
        <v>207</v>
      </c>
      <c r="C371" s="648">
        <f>D371+I371+J371</f>
        <v>323</v>
      </c>
      <c r="D371" s="604">
        <f>E371+F371+G371+H371</f>
        <v>323</v>
      </c>
      <c r="E371" s="483">
        <v>323</v>
      </c>
      <c r="F371" s="321"/>
      <c r="G371" s="321"/>
      <c r="H371" s="321"/>
      <c r="I371" s="321"/>
      <c r="J371" s="322"/>
    </row>
    <row r="372" spans="1:10" ht="14.25" customHeight="1" thickBot="1">
      <c r="A372" s="104"/>
      <c r="B372" s="105"/>
      <c r="C372" s="77" t="s">
        <v>38</v>
      </c>
      <c r="D372" s="669" t="s">
        <v>84</v>
      </c>
      <c r="E372" s="669"/>
      <c r="F372" s="669"/>
      <c r="G372" s="669"/>
      <c r="H372" s="669"/>
      <c r="I372" s="97" t="s">
        <v>33</v>
      </c>
      <c r="J372" s="77" t="s">
        <v>75</v>
      </c>
    </row>
    <row r="373" spans="1:10" ht="14.25" customHeight="1">
      <c r="A373" s="9" t="s">
        <v>37</v>
      </c>
      <c r="B373" s="9"/>
      <c r="C373" s="12" t="s">
        <v>369</v>
      </c>
      <c r="D373" s="204" t="s">
        <v>82</v>
      </c>
      <c r="E373" s="77" t="s">
        <v>52</v>
      </c>
      <c r="F373" s="503"/>
      <c r="G373" s="77" t="s">
        <v>30</v>
      </c>
      <c r="H373" s="217"/>
      <c r="I373" s="98" t="s">
        <v>34</v>
      </c>
      <c r="J373" s="78" t="s">
        <v>76</v>
      </c>
    </row>
    <row r="374" spans="1:10" ht="14.25" customHeight="1">
      <c r="A374" s="11" t="s">
        <v>1</v>
      </c>
      <c r="B374" s="11" t="s">
        <v>5</v>
      </c>
      <c r="C374" s="78" t="s">
        <v>386</v>
      </c>
      <c r="D374" s="205" t="s">
        <v>52</v>
      </c>
      <c r="E374" s="78" t="s">
        <v>2</v>
      </c>
      <c r="F374" s="254" t="s">
        <v>4</v>
      </c>
      <c r="G374" s="78" t="s">
        <v>31</v>
      </c>
      <c r="H374" s="98" t="s">
        <v>32</v>
      </c>
      <c r="I374" s="98" t="s">
        <v>92</v>
      </c>
      <c r="J374" s="78"/>
    </row>
    <row r="375" spans="1:10" ht="14.25" customHeight="1" thickBot="1">
      <c r="A375" s="11"/>
      <c r="B375" s="20"/>
      <c r="C375" s="79">
        <v>2015</v>
      </c>
      <c r="D375" s="206"/>
      <c r="E375" s="79" t="s">
        <v>3</v>
      </c>
      <c r="F375" s="504"/>
      <c r="G375" s="79" t="s">
        <v>370</v>
      </c>
      <c r="H375" s="218" t="s">
        <v>81</v>
      </c>
      <c r="I375" s="218" t="s">
        <v>93</v>
      </c>
      <c r="J375" s="79"/>
    </row>
    <row r="376" spans="1:10" ht="14.25" customHeight="1" thickBot="1">
      <c r="A376" s="14"/>
      <c r="B376" s="43"/>
      <c r="C376" s="10" t="s">
        <v>161</v>
      </c>
      <c r="D376" s="571" t="s">
        <v>83</v>
      </c>
      <c r="E376" s="15">
        <v>3</v>
      </c>
      <c r="F376" s="15">
        <v>4</v>
      </c>
      <c r="G376" s="15">
        <v>5</v>
      </c>
      <c r="H376" s="16">
        <v>6</v>
      </c>
      <c r="I376" s="17">
        <v>7</v>
      </c>
      <c r="J376" s="17">
        <v>8</v>
      </c>
    </row>
    <row r="377" spans="1:10" ht="13.5" thickBot="1">
      <c r="A377" s="23"/>
      <c r="B377" s="137" t="s">
        <v>35</v>
      </c>
      <c r="C377" s="646">
        <f>D377+I377+J377</f>
        <v>1064</v>
      </c>
      <c r="D377" s="482">
        <f>E377+F377+G377+H377</f>
        <v>1064</v>
      </c>
      <c r="E377" s="481">
        <f aca="true" t="shared" si="99" ref="E377:J377">E378+E379+E380</f>
        <v>1064</v>
      </c>
      <c r="F377" s="556">
        <f t="shared" si="99"/>
        <v>0</v>
      </c>
      <c r="G377" s="378">
        <f t="shared" si="99"/>
        <v>0</v>
      </c>
      <c r="H377" s="378">
        <f t="shared" si="99"/>
        <v>0</v>
      </c>
      <c r="I377" s="378">
        <f t="shared" si="99"/>
        <v>0</v>
      </c>
      <c r="J377" s="379">
        <f t="shared" si="99"/>
        <v>0</v>
      </c>
    </row>
    <row r="378" spans="1:10" s="65" customFormat="1" ht="12.75">
      <c r="A378" s="187" t="s">
        <v>10</v>
      </c>
      <c r="B378" s="19" t="s">
        <v>26</v>
      </c>
      <c r="C378" s="588">
        <f>D378+I378+J378</f>
        <v>572</v>
      </c>
      <c r="D378" s="426">
        <f>E378+F378+G378+H378</f>
        <v>572</v>
      </c>
      <c r="E378" s="324">
        <f aca="true" t="shared" si="100" ref="E378:J378">E382</f>
        <v>572</v>
      </c>
      <c r="F378" s="533">
        <f t="shared" si="100"/>
        <v>0</v>
      </c>
      <c r="G378" s="294">
        <f t="shared" si="100"/>
        <v>0</v>
      </c>
      <c r="H378" s="294">
        <f t="shared" si="100"/>
        <v>0</v>
      </c>
      <c r="I378" s="294">
        <f t="shared" si="100"/>
        <v>0</v>
      </c>
      <c r="J378" s="338">
        <f t="shared" si="100"/>
        <v>0</v>
      </c>
    </row>
    <row r="379" spans="1:10" s="65" customFormat="1" ht="12.75">
      <c r="A379" s="11" t="s">
        <v>12</v>
      </c>
      <c r="B379" s="19" t="s">
        <v>13</v>
      </c>
      <c r="C379" s="622"/>
      <c r="D379" s="330"/>
      <c r="E379" s="316"/>
      <c r="F379" s="526"/>
      <c r="G379" s="282"/>
      <c r="H379" s="282"/>
      <c r="I379" s="282"/>
      <c r="J379" s="339"/>
    </row>
    <row r="380" spans="1:10" s="65" customFormat="1" ht="12.75">
      <c r="A380" s="171" t="s">
        <v>14</v>
      </c>
      <c r="B380" s="111" t="s">
        <v>57</v>
      </c>
      <c r="C380" s="622">
        <f>D380+I380+J380</f>
        <v>492</v>
      </c>
      <c r="D380" s="330">
        <f>E380+F380+G380+H380</f>
        <v>492</v>
      </c>
      <c r="E380" s="316">
        <f aca="true" t="shared" si="101" ref="E380:J380">E388+E392+E395+E398+E403</f>
        <v>492</v>
      </c>
      <c r="F380" s="526">
        <f t="shared" si="101"/>
        <v>0</v>
      </c>
      <c r="G380" s="282">
        <f t="shared" si="101"/>
        <v>0</v>
      </c>
      <c r="H380" s="282">
        <f t="shared" si="101"/>
        <v>0</v>
      </c>
      <c r="I380" s="282">
        <f t="shared" si="101"/>
        <v>0</v>
      </c>
      <c r="J380" s="339">
        <f t="shared" si="101"/>
        <v>0</v>
      </c>
    </row>
    <row r="381" spans="1:10" s="4" customFormat="1" ht="13.5" thickBot="1">
      <c r="A381" s="11"/>
      <c r="B381" s="110" t="s">
        <v>71</v>
      </c>
      <c r="C381" s="649">
        <f>D381+I381+J381</f>
        <v>572</v>
      </c>
      <c r="D381" s="484">
        <f>E381+F381+G381+H381</f>
        <v>572</v>
      </c>
      <c r="E381" s="485">
        <f aca="true" t="shared" si="102" ref="E381:J381">E382</f>
        <v>572</v>
      </c>
      <c r="F381" s="557">
        <f t="shared" si="102"/>
        <v>0</v>
      </c>
      <c r="G381" s="380">
        <f t="shared" si="102"/>
        <v>0</v>
      </c>
      <c r="H381" s="380">
        <f t="shared" si="102"/>
        <v>0</v>
      </c>
      <c r="I381" s="380">
        <f t="shared" si="102"/>
        <v>0</v>
      </c>
      <c r="J381" s="381">
        <f t="shared" si="102"/>
        <v>0</v>
      </c>
    </row>
    <row r="382" spans="1:10" s="4" customFormat="1" ht="13.5" thickBot="1">
      <c r="A382" s="55" t="s">
        <v>12</v>
      </c>
      <c r="B382" s="55" t="s">
        <v>22</v>
      </c>
      <c r="C382" s="587">
        <f>D382+I382+J382</f>
        <v>572</v>
      </c>
      <c r="D382" s="328">
        <f>E382+F382+G382+H382</f>
        <v>572</v>
      </c>
      <c r="E382" s="307">
        <f aca="true" t="shared" si="103" ref="E382:J382">E384</f>
        <v>572</v>
      </c>
      <c r="F382" s="518">
        <f t="shared" si="103"/>
        <v>0</v>
      </c>
      <c r="G382" s="292">
        <f t="shared" si="103"/>
        <v>0</v>
      </c>
      <c r="H382" s="292">
        <f t="shared" si="103"/>
        <v>0</v>
      </c>
      <c r="I382" s="292">
        <f t="shared" si="103"/>
        <v>0</v>
      </c>
      <c r="J382" s="293">
        <f t="shared" si="103"/>
        <v>0</v>
      </c>
    </row>
    <row r="383" spans="1:10" s="4" customFormat="1" ht="12.75">
      <c r="A383" s="60">
        <v>1</v>
      </c>
      <c r="B383" s="59" t="s">
        <v>62</v>
      </c>
      <c r="C383" s="588"/>
      <c r="D383" s="426"/>
      <c r="E383" s="324"/>
      <c r="F383" s="533"/>
      <c r="G383" s="294"/>
      <c r="H383" s="294"/>
      <c r="I383" s="294"/>
      <c r="J383" s="326"/>
    </row>
    <row r="384" spans="1:10" s="4" customFormat="1" ht="12.75">
      <c r="A384" s="60"/>
      <c r="B384" s="59" t="s">
        <v>59</v>
      </c>
      <c r="C384" s="622">
        <f aca="true" t="shared" si="104" ref="C384:C394">D384+I384+J384</f>
        <v>572</v>
      </c>
      <c r="D384" s="330">
        <f aca="true" t="shared" si="105" ref="D384:D394">E384+F384+G384+H384</f>
        <v>572</v>
      </c>
      <c r="E384" s="316">
        <v>572</v>
      </c>
      <c r="F384" s="526"/>
      <c r="G384" s="282"/>
      <c r="H384" s="282"/>
      <c r="I384" s="282"/>
      <c r="J384" s="382"/>
    </row>
    <row r="385" spans="1:10" s="4" customFormat="1" ht="12.75">
      <c r="A385" s="60"/>
      <c r="B385" s="59" t="s">
        <v>60</v>
      </c>
      <c r="C385" s="623">
        <f t="shared" si="104"/>
        <v>0</v>
      </c>
      <c r="D385" s="301">
        <f t="shared" si="105"/>
        <v>0</v>
      </c>
      <c r="E385" s="316"/>
      <c r="F385" s="526"/>
      <c r="G385" s="282"/>
      <c r="H385" s="282"/>
      <c r="I385" s="282"/>
      <c r="J385" s="382"/>
    </row>
    <row r="386" spans="1:10" s="4" customFormat="1" ht="13.5" thickBot="1">
      <c r="A386" s="60"/>
      <c r="B386" s="59" t="s">
        <v>61</v>
      </c>
      <c r="C386" s="624">
        <f t="shared" si="104"/>
        <v>0</v>
      </c>
      <c r="D386" s="277">
        <f t="shared" si="105"/>
        <v>0</v>
      </c>
      <c r="E386" s="310"/>
      <c r="F386" s="527"/>
      <c r="G386" s="309"/>
      <c r="H386" s="309"/>
      <c r="I386" s="309"/>
      <c r="J386" s="383"/>
    </row>
    <row r="387" spans="1:10" ht="13.5" thickBot="1">
      <c r="A387" s="17"/>
      <c r="B387" s="86" t="s">
        <v>70</v>
      </c>
      <c r="C387" s="647">
        <f t="shared" si="104"/>
        <v>20</v>
      </c>
      <c r="D387" s="479">
        <f t="shared" si="105"/>
        <v>20</v>
      </c>
      <c r="E387" s="480">
        <f aca="true" t="shared" si="106" ref="E387:J387">E388</f>
        <v>20</v>
      </c>
      <c r="F387" s="555">
        <f t="shared" si="106"/>
        <v>0</v>
      </c>
      <c r="G387" s="376">
        <f t="shared" si="106"/>
        <v>0</v>
      </c>
      <c r="H387" s="376">
        <f t="shared" si="106"/>
        <v>0</v>
      </c>
      <c r="I387" s="376">
        <f t="shared" si="106"/>
        <v>0</v>
      </c>
      <c r="J387" s="377">
        <f t="shared" si="106"/>
        <v>0</v>
      </c>
    </row>
    <row r="388" spans="1:10" ht="13.5" thickBot="1">
      <c r="A388" s="46"/>
      <c r="B388" s="113" t="s">
        <v>49</v>
      </c>
      <c r="C388" s="587">
        <f t="shared" si="104"/>
        <v>20</v>
      </c>
      <c r="D388" s="328">
        <f t="shared" si="105"/>
        <v>20</v>
      </c>
      <c r="E388" s="486">
        <f aca="true" t="shared" si="107" ref="E388:J388">E389+E390</f>
        <v>20</v>
      </c>
      <c r="F388" s="558">
        <f t="shared" si="107"/>
        <v>0</v>
      </c>
      <c r="G388" s="384">
        <f t="shared" si="107"/>
        <v>0</v>
      </c>
      <c r="H388" s="384">
        <f t="shared" si="107"/>
        <v>0</v>
      </c>
      <c r="I388" s="384">
        <f t="shared" si="107"/>
        <v>0</v>
      </c>
      <c r="J388" s="385">
        <f t="shared" si="107"/>
        <v>0</v>
      </c>
    </row>
    <row r="389" spans="1:10" ht="12.75">
      <c r="A389" s="173">
        <v>1</v>
      </c>
      <c r="B389" s="45" t="s">
        <v>208</v>
      </c>
      <c r="C389" s="588">
        <f t="shared" si="104"/>
        <v>15</v>
      </c>
      <c r="D389" s="426">
        <f t="shared" si="105"/>
        <v>15</v>
      </c>
      <c r="E389" s="469">
        <v>15</v>
      </c>
      <c r="F389" s="535"/>
      <c r="G389" s="302"/>
      <c r="H389" s="302"/>
      <c r="I389" s="302"/>
      <c r="J389" s="303"/>
    </row>
    <row r="390" spans="1:10" ht="13.5" thickBot="1">
      <c r="A390" s="182">
        <v>2</v>
      </c>
      <c r="B390" s="28" t="s">
        <v>209</v>
      </c>
      <c r="C390" s="588">
        <f t="shared" si="104"/>
        <v>5</v>
      </c>
      <c r="D390" s="426">
        <f t="shared" si="105"/>
        <v>5</v>
      </c>
      <c r="E390" s="487">
        <v>5</v>
      </c>
      <c r="F390" s="537"/>
      <c r="G390" s="318"/>
      <c r="H390" s="318"/>
      <c r="I390" s="318"/>
      <c r="J390" s="319"/>
    </row>
    <row r="391" spans="1:10" ht="13.5" thickBot="1">
      <c r="A391" s="171"/>
      <c r="B391" s="86" t="s">
        <v>107</v>
      </c>
      <c r="C391" s="647">
        <f t="shared" si="104"/>
        <v>150</v>
      </c>
      <c r="D391" s="479">
        <f t="shared" si="105"/>
        <v>150</v>
      </c>
      <c r="E391" s="480">
        <f aca="true" t="shared" si="108" ref="E391:J392">E392</f>
        <v>150</v>
      </c>
      <c r="F391" s="555">
        <f t="shared" si="108"/>
        <v>0</v>
      </c>
      <c r="G391" s="376">
        <f t="shared" si="108"/>
        <v>0</v>
      </c>
      <c r="H391" s="376">
        <f t="shared" si="108"/>
        <v>0</v>
      </c>
      <c r="I391" s="376">
        <f t="shared" si="108"/>
        <v>0</v>
      </c>
      <c r="J391" s="377">
        <f t="shared" si="108"/>
        <v>0</v>
      </c>
    </row>
    <row r="392" spans="1:10" ht="13.5" thickBot="1">
      <c r="A392" s="18"/>
      <c r="B392" s="113" t="s">
        <v>58</v>
      </c>
      <c r="C392" s="577">
        <f t="shared" si="104"/>
        <v>150</v>
      </c>
      <c r="D392" s="414">
        <f t="shared" si="105"/>
        <v>150</v>
      </c>
      <c r="E392" s="307">
        <f t="shared" si="108"/>
        <v>150</v>
      </c>
      <c r="F392" s="518">
        <f t="shared" si="108"/>
        <v>0</v>
      </c>
      <c r="G392" s="292">
        <f t="shared" si="108"/>
        <v>0</v>
      </c>
      <c r="H392" s="292">
        <f t="shared" si="108"/>
        <v>0</v>
      </c>
      <c r="I392" s="292">
        <f t="shared" si="108"/>
        <v>0</v>
      </c>
      <c r="J392" s="293">
        <f t="shared" si="108"/>
        <v>0</v>
      </c>
    </row>
    <row r="393" spans="1:10" ht="13.5" thickBot="1">
      <c r="A393" s="182">
        <v>1</v>
      </c>
      <c r="B393" s="45" t="s">
        <v>210</v>
      </c>
      <c r="C393" s="643">
        <f t="shared" si="104"/>
        <v>150</v>
      </c>
      <c r="D393" s="488">
        <f t="shared" si="105"/>
        <v>150</v>
      </c>
      <c r="E393" s="469">
        <v>150</v>
      </c>
      <c r="F393" s="535"/>
      <c r="G393" s="302"/>
      <c r="H393" s="302"/>
      <c r="I393" s="302"/>
      <c r="J393" s="303"/>
    </row>
    <row r="394" spans="1:10" ht="13.5" thickBot="1">
      <c r="A394" s="11"/>
      <c r="B394" s="86" t="s">
        <v>72</v>
      </c>
      <c r="C394" s="647">
        <f t="shared" si="104"/>
        <v>112</v>
      </c>
      <c r="D394" s="479">
        <f t="shared" si="105"/>
        <v>112</v>
      </c>
      <c r="E394" s="480">
        <f aca="true" t="shared" si="109" ref="E394:J394">E395</f>
        <v>112</v>
      </c>
      <c r="F394" s="555">
        <f t="shared" si="109"/>
        <v>0</v>
      </c>
      <c r="G394" s="376">
        <f t="shared" si="109"/>
        <v>0</v>
      </c>
      <c r="H394" s="376">
        <f t="shared" si="109"/>
        <v>0</v>
      </c>
      <c r="I394" s="376">
        <f t="shared" si="109"/>
        <v>0</v>
      </c>
      <c r="J394" s="377">
        <f t="shared" si="109"/>
        <v>0</v>
      </c>
    </row>
    <row r="395" spans="1:10" ht="13.5" thickBot="1">
      <c r="A395" s="46"/>
      <c r="B395" s="113" t="s">
        <v>58</v>
      </c>
      <c r="C395" s="577">
        <f aca="true" t="shared" si="110" ref="C395:C404">D395+I395+J395</f>
        <v>112</v>
      </c>
      <c r="D395" s="414">
        <f aca="true" t="shared" si="111" ref="D395:D404">E395+F395+G395+H395</f>
        <v>112</v>
      </c>
      <c r="E395" s="366">
        <f aca="true" t="shared" si="112" ref="E395:J395">E396</f>
        <v>112</v>
      </c>
      <c r="F395" s="552">
        <f t="shared" si="112"/>
        <v>0</v>
      </c>
      <c r="G395" s="373">
        <f t="shared" si="112"/>
        <v>0</v>
      </c>
      <c r="H395" s="373">
        <f t="shared" si="112"/>
        <v>0</v>
      </c>
      <c r="I395" s="373">
        <f t="shared" si="112"/>
        <v>0</v>
      </c>
      <c r="J395" s="374">
        <f t="shared" si="112"/>
        <v>0</v>
      </c>
    </row>
    <row r="396" spans="1:10" ht="13.5" thickBot="1">
      <c r="A396" s="58">
        <v>1</v>
      </c>
      <c r="B396" s="76" t="s">
        <v>211</v>
      </c>
      <c r="C396" s="650">
        <f t="shared" si="110"/>
        <v>112</v>
      </c>
      <c r="D396" s="489">
        <f t="shared" si="111"/>
        <v>112</v>
      </c>
      <c r="E396" s="442">
        <v>112</v>
      </c>
      <c r="F396" s="537"/>
      <c r="G396" s="318"/>
      <c r="H396" s="318"/>
      <c r="I396" s="318"/>
      <c r="J396" s="319"/>
    </row>
    <row r="397" spans="1:10" ht="13.5" thickBot="1">
      <c r="A397" s="11"/>
      <c r="B397" s="86" t="s">
        <v>212</v>
      </c>
      <c r="C397" s="647">
        <f t="shared" si="110"/>
        <v>110</v>
      </c>
      <c r="D397" s="479">
        <f t="shared" si="111"/>
        <v>110</v>
      </c>
      <c r="E397" s="480">
        <f aca="true" t="shared" si="113" ref="E397:J397">E398</f>
        <v>110</v>
      </c>
      <c r="F397" s="555">
        <f t="shared" si="113"/>
        <v>0</v>
      </c>
      <c r="G397" s="376">
        <f t="shared" si="113"/>
        <v>0</v>
      </c>
      <c r="H397" s="376">
        <f t="shared" si="113"/>
        <v>0</v>
      </c>
      <c r="I397" s="376">
        <f t="shared" si="113"/>
        <v>0</v>
      </c>
      <c r="J397" s="377">
        <f t="shared" si="113"/>
        <v>0</v>
      </c>
    </row>
    <row r="398" spans="1:10" ht="13.5" thickBot="1">
      <c r="A398" s="18"/>
      <c r="B398" s="113" t="s">
        <v>58</v>
      </c>
      <c r="C398" s="577">
        <f t="shared" si="110"/>
        <v>110</v>
      </c>
      <c r="D398" s="414">
        <f t="shared" si="111"/>
        <v>110</v>
      </c>
      <c r="E398" s="366">
        <f aca="true" t="shared" si="114" ref="E398:J398">E400</f>
        <v>110</v>
      </c>
      <c r="F398" s="521">
        <f t="shared" si="114"/>
        <v>0</v>
      </c>
      <c r="G398" s="299">
        <f t="shared" si="114"/>
        <v>0</v>
      </c>
      <c r="H398" s="299">
        <f t="shared" si="114"/>
        <v>0</v>
      </c>
      <c r="I398" s="299">
        <f t="shared" si="114"/>
        <v>0</v>
      </c>
      <c r="J398" s="300">
        <f t="shared" si="114"/>
        <v>0</v>
      </c>
    </row>
    <row r="399" spans="1:10" ht="12.75">
      <c r="A399" s="167">
        <v>1</v>
      </c>
      <c r="B399" s="54" t="s">
        <v>213</v>
      </c>
      <c r="C399" s="650"/>
      <c r="D399" s="489"/>
      <c r="E399" s="442"/>
      <c r="F399" s="537"/>
      <c r="G399" s="318"/>
      <c r="H399" s="318"/>
      <c r="I399" s="318"/>
      <c r="J399" s="319"/>
    </row>
    <row r="400" spans="1:10" ht="12.75">
      <c r="A400" s="58"/>
      <c r="B400" s="54" t="s">
        <v>214</v>
      </c>
      <c r="C400" s="650">
        <f>D400+I400+J400</f>
        <v>110</v>
      </c>
      <c r="D400" s="489">
        <f>E400+F400+G400+H400</f>
        <v>110</v>
      </c>
      <c r="E400" s="442">
        <v>110</v>
      </c>
      <c r="F400" s="537"/>
      <c r="G400" s="318"/>
      <c r="H400" s="318"/>
      <c r="I400" s="318"/>
      <c r="J400" s="319"/>
    </row>
    <row r="401" spans="1:10" ht="13.5" thickBot="1">
      <c r="A401" s="173"/>
      <c r="B401" s="54" t="s">
        <v>215</v>
      </c>
      <c r="C401" s="650"/>
      <c r="D401" s="489"/>
      <c r="E401" s="442"/>
      <c r="F401" s="537"/>
      <c r="G401" s="318"/>
      <c r="H401" s="318"/>
      <c r="I401" s="318"/>
      <c r="J401" s="319"/>
    </row>
    <row r="402" spans="1:10" ht="13.5" thickBot="1">
      <c r="A402" s="20"/>
      <c r="B402" s="86" t="s">
        <v>216</v>
      </c>
      <c r="C402" s="647">
        <f>D402+I402+J402</f>
        <v>100</v>
      </c>
      <c r="D402" s="479">
        <f>E402+F402+G402+H402</f>
        <v>100</v>
      </c>
      <c r="E402" s="480">
        <f aca="true" t="shared" si="115" ref="E402:J403">E403</f>
        <v>100</v>
      </c>
      <c r="F402" s="555">
        <f t="shared" si="115"/>
        <v>0</v>
      </c>
      <c r="G402" s="376">
        <f t="shared" si="115"/>
        <v>0</v>
      </c>
      <c r="H402" s="376">
        <f t="shared" si="115"/>
        <v>0</v>
      </c>
      <c r="I402" s="376">
        <f t="shared" si="115"/>
        <v>0</v>
      </c>
      <c r="J402" s="377">
        <f t="shared" si="115"/>
        <v>0</v>
      </c>
    </row>
    <row r="403" spans="1:10" ht="12.75">
      <c r="A403" s="141"/>
      <c r="B403" s="147" t="s">
        <v>49</v>
      </c>
      <c r="C403" s="633">
        <f>D403+I403+J403</f>
        <v>100</v>
      </c>
      <c r="D403" s="460">
        <f>E403+F403+G403+H403</f>
        <v>100</v>
      </c>
      <c r="E403" s="459">
        <f t="shared" si="115"/>
        <v>100</v>
      </c>
      <c r="F403" s="559">
        <f t="shared" si="115"/>
        <v>0</v>
      </c>
      <c r="G403" s="342">
        <f t="shared" si="115"/>
        <v>0</v>
      </c>
      <c r="H403" s="342">
        <f t="shared" si="115"/>
        <v>0</v>
      </c>
      <c r="I403" s="342">
        <f t="shared" si="115"/>
        <v>0</v>
      </c>
      <c r="J403" s="386">
        <f t="shared" si="115"/>
        <v>0</v>
      </c>
    </row>
    <row r="404" spans="1:10" ht="13.5" thickBot="1">
      <c r="A404" s="198">
        <v>1</v>
      </c>
      <c r="B404" s="228" t="s">
        <v>217</v>
      </c>
      <c r="C404" s="651">
        <f t="shared" si="110"/>
        <v>100</v>
      </c>
      <c r="D404" s="490">
        <f t="shared" si="111"/>
        <v>100</v>
      </c>
      <c r="E404" s="491">
        <v>100</v>
      </c>
      <c r="F404" s="554"/>
      <c r="G404" s="369"/>
      <c r="H404" s="369"/>
      <c r="I404" s="369"/>
      <c r="J404" s="369"/>
    </row>
    <row r="405" spans="1:10" ht="13.5" thickBot="1">
      <c r="A405" s="224"/>
      <c r="B405" s="237" t="s">
        <v>377</v>
      </c>
      <c r="C405" s="652">
        <f>C406</f>
        <v>91</v>
      </c>
      <c r="D405" s="492">
        <f aca="true" t="shared" si="116" ref="D405:J405">D406</f>
        <v>91</v>
      </c>
      <c r="E405" s="387">
        <f t="shared" si="116"/>
        <v>0</v>
      </c>
      <c r="F405" s="560">
        <f t="shared" si="116"/>
        <v>0</v>
      </c>
      <c r="G405" s="493">
        <f t="shared" si="116"/>
        <v>77.35000000000001</v>
      </c>
      <c r="H405" s="493">
        <f t="shared" si="116"/>
        <v>13.649999999999999</v>
      </c>
      <c r="I405" s="387">
        <f t="shared" si="116"/>
        <v>0</v>
      </c>
      <c r="J405" s="387">
        <f t="shared" si="116"/>
        <v>0</v>
      </c>
    </row>
    <row r="406" spans="1:10" ht="13.5" thickBot="1">
      <c r="A406" s="55" t="s">
        <v>14</v>
      </c>
      <c r="B406" s="55" t="s">
        <v>371</v>
      </c>
      <c r="C406" s="574">
        <f>C407</f>
        <v>91</v>
      </c>
      <c r="D406" s="420">
        <f aca="true" t="shared" si="117" ref="D406:J406">D407</f>
        <v>91</v>
      </c>
      <c r="E406" s="255">
        <f t="shared" si="117"/>
        <v>0</v>
      </c>
      <c r="F406" s="506">
        <f t="shared" si="117"/>
        <v>0</v>
      </c>
      <c r="G406" s="256">
        <f t="shared" si="117"/>
        <v>77.35000000000001</v>
      </c>
      <c r="H406" s="256">
        <f t="shared" si="117"/>
        <v>13.649999999999999</v>
      </c>
      <c r="I406" s="255">
        <f t="shared" si="117"/>
        <v>0</v>
      </c>
      <c r="J406" s="255">
        <f t="shared" si="117"/>
        <v>0</v>
      </c>
    </row>
    <row r="407" spans="1:10" ht="12.75">
      <c r="A407" s="225">
        <v>1</v>
      </c>
      <c r="B407" s="75" t="s">
        <v>372</v>
      </c>
      <c r="C407" s="636">
        <f>C408+C409+C410+C411</f>
        <v>91</v>
      </c>
      <c r="D407" s="605">
        <f aca="true" t="shared" si="118" ref="D407:J407">D408+D409+D410+D411</f>
        <v>91</v>
      </c>
      <c r="E407" s="388">
        <f t="shared" si="118"/>
        <v>0</v>
      </c>
      <c r="F407" s="561">
        <f t="shared" si="118"/>
        <v>0</v>
      </c>
      <c r="G407" s="494">
        <f t="shared" si="118"/>
        <v>77.35000000000001</v>
      </c>
      <c r="H407" s="494">
        <f t="shared" si="118"/>
        <v>13.649999999999999</v>
      </c>
      <c r="I407" s="388">
        <f t="shared" si="118"/>
        <v>0</v>
      </c>
      <c r="J407" s="388">
        <f t="shared" si="118"/>
        <v>0</v>
      </c>
    </row>
    <row r="408" spans="1:10" ht="12.75">
      <c r="A408" s="223" t="s">
        <v>146</v>
      </c>
      <c r="B408" s="234" t="s">
        <v>373</v>
      </c>
      <c r="C408" s="653">
        <f>D408+I408+J408</f>
        <v>80</v>
      </c>
      <c r="D408" s="495">
        <f>E408+F408+G408+H408</f>
        <v>80</v>
      </c>
      <c r="E408" s="456"/>
      <c r="F408" s="530"/>
      <c r="G408" s="315">
        <v>68</v>
      </c>
      <c r="H408" s="315">
        <v>12</v>
      </c>
      <c r="I408" s="315"/>
      <c r="J408" s="315"/>
    </row>
    <row r="409" spans="1:10" ht="12.75">
      <c r="A409" s="223" t="s">
        <v>145</v>
      </c>
      <c r="B409" s="234" t="s">
        <v>177</v>
      </c>
      <c r="C409" s="653">
        <f>D409+I409+J409</f>
        <v>4</v>
      </c>
      <c r="D409" s="495">
        <f>E409+F409+G409+H409</f>
        <v>4</v>
      </c>
      <c r="E409" s="456"/>
      <c r="F409" s="530"/>
      <c r="G409" s="315">
        <v>3.4</v>
      </c>
      <c r="H409" s="315">
        <v>0.6</v>
      </c>
      <c r="I409" s="315"/>
      <c r="J409" s="315"/>
    </row>
    <row r="410" spans="1:10" ht="12.75">
      <c r="A410" s="223" t="s">
        <v>374</v>
      </c>
      <c r="B410" s="234" t="s">
        <v>375</v>
      </c>
      <c r="C410" s="653">
        <f>D410+I410+J410</f>
        <v>3.5</v>
      </c>
      <c r="D410" s="495">
        <f>E410+F410+G410+H410</f>
        <v>3.5</v>
      </c>
      <c r="E410" s="456"/>
      <c r="F410" s="530"/>
      <c r="G410" s="315">
        <v>2.97</v>
      </c>
      <c r="H410" s="315">
        <v>0.53</v>
      </c>
      <c r="I410" s="315"/>
      <c r="J410" s="315"/>
    </row>
    <row r="411" spans="1:10" ht="13.5" thickBot="1">
      <c r="A411" s="223" t="s">
        <v>376</v>
      </c>
      <c r="B411" s="234" t="s">
        <v>375</v>
      </c>
      <c r="C411" s="654">
        <f>D411+I411+J411</f>
        <v>3.5</v>
      </c>
      <c r="D411" s="495">
        <f>E411+F411+G411+H411</f>
        <v>3.5</v>
      </c>
      <c r="E411" s="456"/>
      <c r="F411" s="530"/>
      <c r="G411" s="315">
        <v>2.98</v>
      </c>
      <c r="H411" s="315">
        <v>0.52</v>
      </c>
      <c r="I411" s="315"/>
      <c r="J411" s="315"/>
    </row>
    <row r="412" spans="1:10" ht="12.75">
      <c r="A412" s="34"/>
      <c r="B412" s="54"/>
      <c r="C412" s="496"/>
      <c r="D412" s="496"/>
      <c r="E412" s="496"/>
      <c r="F412" s="452"/>
      <c r="G412" s="452"/>
      <c r="H412" s="452"/>
      <c r="I412" s="452"/>
      <c r="J412" s="452"/>
    </row>
    <row r="413" spans="1:10" ht="13.5" thickBot="1">
      <c r="A413" s="34"/>
      <c r="B413" s="54"/>
      <c r="C413" s="496"/>
      <c r="D413" s="496"/>
      <c r="E413" s="496"/>
      <c r="F413" s="452"/>
      <c r="G413" s="452"/>
      <c r="H413" s="452"/>
      <c r="I413" s="452"/>
      <c r="J413" s="452"/>
    </row>
    <row r="414" spans="1:10" ht="18.75" thickBot="1">
      <c r="A414" s="3"/>
      <c r="B414" s="3"/>
      <c r="C414" s="77" t="s">
        <v>38</v>
      </c>
      <c r="D414" s="669" t="s">
        <v>84</v>
      </c>
      <c r="E414" s="669"/>
      <c r="F414" s="669"/>
      <c r="G414" s="669"/>
      <c r="H414" s="669"/>
      <c r="I414" s="97" t="s">
        <v>33</v>
      </c>
      <c r="J414" s="77" t="s">
        <v>75</v>
      </c>
    </row>
    <row r="415" spans="1:10" ht="12.75">
      <c r="A415" s="9" t="s">
        <v>37</v>
      </c>
      <c r="B415" s="9"/>
      <c r="C415" s="12" t="s">
        <v>369</v>
      </c>
      <c r="D415" s="204" t="s">
        <v>82</v>
      </c>
      <c r="E415" s="77" t="s">
        <v>52</v>
      </c>
      <c r="F415" s="503"/>
      <c r="G415" s="77" t="s">
        <v>30</v>
      </c>
      <c r="H415" s="217"/>
      <c r="I415" s="98" t="s">
        <v>34</v>
      </c>
      <c r="J415" s="78" t="s">
        <v>76</v>
      </c>
    </row>
    <row r="416" spans="1:10" ht="12.75">
      <c r="A416" s="11" t="s">
        <v>1</v>
      </c>
      <c r="B416" s="11" t="s">
        <v>5</v>
      </c>
      <c r="C416" s="78" t="s">
        <v>386</v>
      </c>
      <c r="D416" s="205" t="s">
        <v>52</v>
      </c>
      <c r="E416" s="78" t="s">
        <v>2</v>
      </c>
      <c r="F416" s="254" t="s">
        <v>4</v>
      </c>
      <c r="G416" s="78" t="s">
        <v>31</v>
      </c>
      <c r="H416" s="98" t="s">
        <v>32</v>
      </c>
      <c r="I416" s="98" t="s">
        <v>92</v>
      </c>
      <c r="J416" s="78"/>
    </row>
    <row r="417" spans="1:10" ht="13.5" thickBot="1">
      <c r="A417" s="11"/>
      <c r="B417" s="20"/>
      <c r="C417" s="79">
        <v>2015</v>
      </c>
      <c r="D417" s="206"/>
      <c r="E417" s="79" t="s">
        <v>3</v>
      </c>
      <c r="F417" s="504"/>
      <c r="G417" s="79" t="s">
        <v>370</v>
      </c>
      <c r="H417" s="218" t="s">
        <v>81</v>
      </c>
      <c r="I417" s="218" t="s">
        <v>93</v>
      </c>
      <c r="J417" s="79"/>
    </row>
    <row r="418" spans="1:10" ht="13.5" thickBot="1">
      <c r="A418" s="40"/>
      <c r="B418" s="87"/>
      <c r="C418" s="10" t="s">
        <v>161</v>
      </c>
      <c r="D418" s="571" t="s">
        <v>83</v>
      </c>
      <c r="E418" s="15">
        <v>3</v>
      </c>
      <c r="F418" s="15">
        <v>4</v>
      </c>
      <c r="G418" s="15">
        <v>5</v>
      </c>
      <c r="H418" s="16">
        <v>6</v>
      </c>
      <c r="I418" s="17">
        <v>7</v>
      </c>
      <c r="J418" s="17">
        <v>8</v>
      </c>
    </row>
    <row r="419" spans="1:10" ht="13.5" thickBot="1">
      <c r="A419" s="38" t="s">
        <v>219</v>
      </c>
      <c r="B419" s="61" t="s">
        <v>218</v>
      </c>
      <c r="C419" s="655">
        <f>D419+I419+J419</f>
        <v>100</v>
      </c>
      <c r="D419" s="606">
        <f>E419+F419+G419+H419</f>
        <v>0</v>
      </c>
      <c r="E419" s="389">
        <f aca="true" t="shared" si="119" ref="E419:J420">E420</f>
        <v>0</v>
      </c>
      <c r="F419" s="562">
        <f t="shared" si="119"/>
        <v>0</v>
      </c>
      <c r="G419" s="389">
        <f t="shared" si="119"/>
        <v>0</v>
      </c>
      <c r="H419" s="389">
        <f t="shared" si="119"/>
        <v>0</v>
      </c>
      <c r="I419" s="497">
        <f t="shared" si="119"/>
        <v>100</v>
      </c>
      <c r="J419" s="390">
        <f t="shared" si="119"/>
        <v>0</v>
      </c>
    </row>
    <row r="420" spans="1:10" ht="13.5" thickBot="1">
      <c r="A420" s="131"/>
      <c r="B420" s="150" t="s">
        <v>220</v>
      </c>
      <c r="C420" s="656">
        <f>D420+I420+J420</f>
        <v>100</v>
      </c>
      <c r="D420" s="607">
        <f>E420+F420+G420+H420</f>
        <v>0</v>
      </c>
      <c r="E420" s="391">
        <f t="shared" si="119"/>
        <v>0</v>
      </c>
      <c r="F420" s="563">
        <f t="shared" si="119"/>
        <v>0</v>
      </c>
      <c r="G420" s="391">
        <f t="shared" si="119"/>
        <v>0</v>
      </c>
      <c r="H420" s="391">
        <f t="shared" si="119"/>
        <v>0</v>
      </c>
      <c r="I420" s="498">
        <f t="shared" si="119"/>
        <v>100</v>
      </c>
      <c r="J420" s="392">
        <f t="shared" si="119"/>
        <v>0</v>
      </c>
    </row>
    <row r="421" spans="1:10" ht="13.5" thickBot="1">
      <c r="A421" s="88"/>
      <c r="B421" s="138" t="s">
        <v>49</v>
      </c>
      <c r="C421" s="643">
        <f>D421+I421+J421</f>
        <v>100</v>
      </c>
      <c r="D421" s="602">
        <f>E421+F421+G421+H421</f>
        <v>0</v>
      </c>
      <c r="E421" s="302">
        <f aca="true" t="shared" si="120" ref="E421:J421">E422+E423</f>
        <v>0</v>
      </c>
      <c r="F421" s="535">
        <f t="shared" si="120"/>
        <v>0</v>
      </c>
      <c r="G421" s="302">
        <f t="shared" si="120"/>
        <v>0</v>
      </c>
      <c r="H421" s="302">
        <f t="shared" si="120"/>
        <v>0</v>
      </c>
      <c r="I421" s="308">
        <f t="shared" si="120"/>
        <v>100</v>
      </c>
      <c r="J421" s="303">
        <f t="shared" si="120"/>
        <v>0</v>
      </c>
    </row>
    <row r="422" spans="1:10" ht="12.75">
      <c r="A422" s="182">
        <v>1</v>
      </c>
      <c r="B422" s="234" t="s">
        <v>221</v>
      </c>
      <c r="C422" s="644">
        <f>D422+I422+J422</f>
        <v>20</v>
      </c>
      <c r="D422" s="367">
        <f>E422+F422+G422+H422</f>
        <v>0</v>
      </c>
      <c r="E422" s="304"/>
      <c r="F422" s="536"/>
      <c r="G422" s="304"/>
      <c r="H422" s="304"/>
      <c r="I422" s="315">
        <v>20</v>
      </c>
      <c r="J422" s="359"/>
    </row>
    <row r="423" spans="1:10" ht="13.5" thickBot="1">
      <c r="A423" s="169">
        <v>2</v>
      </c>
      <c r="B423" s="235" t="s">
        <v>222</v>
      </c>
      <c r="C423" s="657">
        <f>D423+I423+J423</f>
        <v>80</v>
      </c>
      <c r="D423" s="608">
        <f>E423+F423+G423+H423</f>
        <v>0</v>
      </c>
      <c r="E423" s="321"/>
      <c r="F423" s="549"/>
      <c r="G423" s="450"/>
      <c r="H423" s="450"/>
      <c r="I423" s="450">
        <v>80</v>
      </c>
      <c r="J423" s="451"/>
    </row>
    <row r="424" spans="1:10" ht="13.5" thickBot="1">
      <c r="A424" s="90" t="s">
        <v>54</v>
      </c>
      <c r="B424" s="91" t="s">
        <v>108</v>
      </c>
      <c r="C424" s="634">
        <f aca="true" t="shared" si="121" ref="C424:J424">C425+C426+C427</f>
        <v>31300</v>
      </c>
      <c r="D424" s="393">
        <f t="shared" si="121"/>
        <v>21300</v>
      </c>
      <c r="E424" s="351">
        <f t="shared" si="121"/>
        <v>13474</v>
      </c>
      <c r="F424" s="542">
        <f t="shared" si="121"/>
        <v>0</v>
      </c>
      <c r="G424" s="351">
        <f t="shared" si="121"/>
        <v>0</v>
      </c>
      <c r="H424" s="351">
        <f t="shared" si="121"/>
        <v>7826</v>
      </c>
      <c r="I424" s="347">
        <f t="shared" si="121"/>
        <v>0</v>
      </c>
      <c r="J424" s="394">
        <f t="shared" si="121"/>
        <v>10000</v>
      </c>
    </row>
    <row r="425" spans="1:10" s="4" customFormat="1" ht="12.75">
      <c r="A425" s="11" t="s">
        <v>10</v>
      </c>
      <c r="B425" s="11" t="s">
        <v>11</v>
      </c>
      <c r="C425" s="588">
        <f>C429</f>
        <v>8026</v>
      </c>
      <c r="D425" s="426">
        <f>D432</f>
        <v>8026</v>
      </c>
      <c r="E425" s="324">
        <f aca="true" t="shared" si="122" ref="E425:J425">E429</f>
        <v>200</v>
      </c>
      <c r="F425" s="533">
        <f t="shared" si="122"/>
        <v>0</v>
      </c>
      <c r="G425" s="294">
        <f t="shared" si="122"/>
        <v>0</v>
      </c>
      <c r="H425" s="324">
        <f t="shared" si="122"/>
        <v>7826</v>
      </c>
      <c r="I425" s="294">
        <f t="shared" si="122"/>
        <v>0</v>
      </c>
      <c r="J425" s="338">
        <f t="shared" si="122"/>
        <v>0</v>
      </c>
    </row>
    <row r="426" spans="1:10" s="4" customFormat="1" ht="12.75">
      <c r="A426" s="11" t="s">
        <v>12</v>
      </c>
      <c r="B426" s="11" t="s">
        <v>13</v>
      </c>
      <c r="C426" s="622">
        <f>D426+I426+J426</f>
        <v>22816</v>
      </c>
      <c r="D426" s="330">
        <f>E426+F426+G426+H426</f>
        <v>12816</v>
      </c>
      <c r="E426" s="316">
        <f aca="true" t="shared" si="123" ref="E426:J426">E430+E467</f>
        <v>12816</v>
      </c>
      <c r="F426" s="526">
        <f t="shared" si="123"/>
        <v>0</v>
      </c>
      <c r="G426" s="282">
        <f t="shared" si="123"/>
        <v>0</v>
      </c>
      <c r="H426" s="282">
        <f t="shared" si="123"/>
        <v>0</v>
      </c>
      <c r="I426" s="282">
        <f t="shared" si="123"/>
        <v>0</v>
      </c>
      <c r="J426" s="331">
        <f t="shared" si="123"/>
        <v>10000</v>
      </c>
    </row>
    <row r="427" spans="1:10" s="4" customFormat="1" ht="13.5" thickBot="1">
      <c r="A427" s="35" t="s">
        <v>14</v>
      </c>
      <c r="B427" s="11" t="s">
        <v>73</v>
      </c>
      <c r="C427" s="619">
        <f>D427+I427+J427</f>
        <v>458</v>
      </c>
      <c r="D427" s="332">
        <f>E427+F427+G427+H427</f>
        <v>458</v>
      </c>
      <c r="E427" s="310">
        <f aca="true" t="shared" si="124" ref="E427:J427">E431+E471</f>
        <v>458</v>
      </c>
      <c r="F427" s="527">
        <f t="shared" si="124"/>
        <v>0</v>
      </c>
      <c r="G427" s="309">
        <f t="shared" si="124"/>
        <v>0</v>
      </c>
      <c r="H427" s="309">
        <f t="shared" si="124"/>
        <v>0</v>
      </c>
      <c r="I427" s="309">
        <f t="shared" si="124"/>
        <v>0</v>
      </c>
      <c r="J427" s="340">
        <f t="shared" si="124"/>
        <v>0</v>
      </c>
    </row>
    <row r="428" spans="1:10" ht="13.5" thickBot="1">
      <c r="A428" s="82"/>
      <c r="B428" s="93" t="s">
        <v>48</v>
      </c>
      <c r="C428" s="585">
        <f>D428+I428+J428</f>
        <v>11936</v>
      </c>
      <c r="D428" s="327">
        <f>E428+F428+G428+H428</f>
        <v>11936</v>
      </c>
      <c r="E428" s="306">
        <f aca="true" t="shared" si="125" ref="E428:J428">E429+E430+E431</f>
        <v>4110</v>
      </c>
      <c r="F428" s="516">
        <f t="shared" si="125"/>
        <v>0</v>
      </c>
      <c r="G428" s="288">
        <f t="shared" si="125"/>
        <v>0</v>
      </c>
      <c r="H428" s="306">
        <f t="shared" si="125"/>
        <v>7826</v>
      </c>
      <c r="I428" s="288">
        <f t="shared" si="125"/>
        <v>0</v>
      </c>
      <c r="J428" s="289">
        <f t="shared" si="125"/>
        <v>0</v>
      </c>
    </row>
    <row r="429" spans="1:10" ht="12.75">
      <c r="A429" s="11" t="s">
        <v>10</v>
      </c>
      <c r="B429" s="11" t="s">
        <v>11</v>
      </c>
      <c r="C429" s="584">
        <f>D429+I429+J429</f>
        <v>8026</v>
      </c>
      <c r="D429" s="395">
        <f>E429+F429+G429+H429</f>
        <v>8026</v>
      </c>
      <c r="E429" s="268">
        <f aca="true" t="shared" si="126" ref="E429:J429">E432</f>
        <v>200</v>
      </c>
      <c r="F429" s="511">
        <f t="shared" si="126"/>
        <v>0</v>
      </c>
      <c r="G429" s="216">
        <f t="shared" si="126"/>
        <v>0</v>
      </c>
      <c r="H429" s="268">
        <f t="shared" si="126"/>
        <v>7826</v>
      </c>
      <c r="I429" s="216">
        <f t="shared" si="126"/>
        <v>0</v>
      </c>
      <c r="J429" s="286">
        <f t="shared" si="126"/>
        <v>0</v>
      </c>
    </row>
    <row r="430" spans="1:10" ht="12.75">
      <c r="A430" s="11" t="s">
        <v>12</v>
      </c>
      <c r="B430" s="11" t="s">
        <v>13</v>
      </c>
      <c r="C430" s="583">
        <f aca="true" t="shared" si="127" ref="C430:C435">D430+I430+J430</f>
        <v>3637</v>
      </c>
      <c r="D430" s="396">
        <f aca="true" t="shared" si="128" ref="D430:D435">E430+F430+G430+H430</f>
        <v>3637</v>
      </c>
      <c r="E430" s="360">
        <f>E435</f>
        <v>3637</v>
      </c>
      <c r="F430" s="515"/>
      <c r="G430" s="283"/>
      <c r="H430" s="360"/>
      <c r="I430" s="283"/>
      <c r="J430" s="284"/>
    </row>
    <row r="431" spans="1:10" ht="13.5" thickBot="1">
      <c r="A431" s="35" t="s">
        <v>14</v>
      </c>
      <c r="B431" s="11" t="s">
        <v>73</v>
      </c>
      <c r="C431" s="576">
        <f t="shared" si="127"/>
        <v>273</v>
      </c>
      <c r="D431" s="412">
        <f t="shared" si="128"/>
        <v>273</v>
      </c>
      <c r="E431" s="263">
        <f aca="true" t="shared" si="129" ref="E431:J431">E447</f>
        <v>273</v>
      </c>
      <c r="F431" s="508">
        <f t="shared" si="129"/>
        <v>0</v>
      </c>
      <c r="G431" s="262">
        <f t="shared" si="129"/>
        <v>0</v>
      </c>
      <c r="H431" s="262">
        <f t="shared" si="129"/>
        <v>0</v>
      </c>
      <c r="I431" s="262">
        <f t="shared" si="129"/>
        <v>0</v>
      </c>
      <c r="J431" s="264">
        <f t="shared" si="129"/>
        <v>0</v>
      </c>
    </row>
    <row r="432" spans="1:10" ht="13.5" thickBot="1">
      <c r="A432" s="83" t="s">
        <v>10</v>
      </c>
      <c r="B432" s="55" t="s">
        <v>11</v>
      </c>
      <c r="C432" s="577">
        <f>D432+I432+J432</f>
        <v>8026</v>
      </c>
      <c r="D432" s="414">
        <f>E432+F432+G432+H432</f>
        <v>8026</v>
      </c>
      <c r="E432" s="366">
        <f aca="true" t="shared" si="130" ref="E432:J432">E433+E434</f>
        <v>200</v>
      </c>
      <c r="F432" s="521">
        <f t="shared" si="130"/>
        <v>0</v>
      </c>
      <c r="G432" s="299">
        <f t="shared" si="130"/>
        <v>0</v>
      </c>
      <c r="H432" s="366">
        <f t="shared" si="130"/>
        <v>7826</v>
      </c>
      <c r="I432" s="299">
        <f t="shared" si="130"/>
        <v>0</v>
      </c>
      <c r="J432" s="300">
        <f t="shared" si="130"/>
        <v>0</v>
      </c>
    </row>
    <row r="433" spans="1:10" ht="12.75">
      <c r="A433" s="173">
        <v>1</v>
      </c>
      <c r="B433" s="210" t="s">
        <v>100</v>
      </c>
      <c r="C433" s="635">
        <f t="shared" si="127"/>
        <v>1745</v>
      </c>
      <c r="D433" s="464">
        <f t="shared" si="128"/>
        <v>1745</v>
      </c>
      <c r="E433" s="352">
        <v>100</v>
      </c>
      <c r="F433" s="544"/>
      <c r="G433" s="352"/>
      <c r="H433" s="324">
        <v>1645</v>
      </c>
      <c r="I433" s="268"/>
      <c r="J433" s="397"/>
    </row>
    <row r="434" spans="1:19" ht="13.5" thickBot="1">
      <c r="A434" s="616">
        <v>2</v>
      </c>
      <c r="B434" s="209" t="s">
        <v>388</v>
      </c>
      <c r="C434" s="664">
        <f t="shared" si="127"/>
        <v>6281</v>
      </c>
      <c r="D434" s="457">
        <f t="shared" si="128"/>
        <v>6281</v>
      </c>
      <c r="E434" s="355">
        <v>100</v>
      </c>
      <c r="F434" s="545"/>
      <c r="G434" s="355"/>
      <c r="H434" s="314">
        <v>6181</v>
      </c>
      <c r="I434" s="263"/>
      <c r="J434" s="398"/>
      <c r="K434" s="681" t="s">
        <v>391</v>
      </c>
      <c r="L434" s="682"/>
      <c r="M434" s="682"/>
      <c r="N434" s="682"/>
      <c r="O434" s="682"/>
      <c r="P434" s="682"/>
      <c r="Q434" s="682"/>
      <c r="R434" s="682"/>
      <c r="S434" s="682"/>
    </row>
    <row r="435" spans="1:10" ht="13.5" thickBot="1">
      <c r="A435" s="83" t="s">
        <v>12</v>
      </c>
      <c r="B435" s="55" t="s">
        <v>13</v>
      </c>
      <c r="C435" s="577">
        <f t="shared" si="127"/>
        <v>3637</v>
      </c>
      <c r="D435" s="414">
        <f t="shared" si="128"/>
        <v>3637</v>
      </c>
      <c r="E435" s="307">
        <f aca="true" t="shared" si="131" ref="E435:J435">E437+E438+E440+E443+E444+E446</f>
        <v>3637</v>
      </c>
      <c r="F435" s="518">
        <f t="shared" si="131"/>
        <v>0</v>
      </c>
      <c r="G435" s="292">
        <f t="shared" si="131"/>
        <v>0</v>
      </c>
      <c r="H435" s="292">
        <f t="shared" si="131"/>
        <v>0</v>
      </c>
      <c r="I435" s="292">
        <f t="shared" si="131"/>
        <v>0</v>
      </c>
      <c r="J435" s="293">
        <f t="shared" si="131"/>
        <v>0</v>
      </c>
    </row>
    <row r="436" spans="1:10" ht="12.75">
      <c r="A436" s="35">
        <v>1</v>
      </c>
      <c r="B436" s="74" t="s">
        <v>223</v>
      </c>
      <c r="C436" s="584"/>
      <c r="D436" s="395"/>
      <c r="E436" s="324"/>
      <c r="F436" s="522"/>
      <c r="G436" s="308"/>
      <c r="H436" s="308"/>
      <c r="I436" s="308"/>
      <c r="J436" s="269"/>
    </row>
    <row r="437" spans="1:10" ht="12.75">
      <c r="A437" s="166"/>
      <c r="B437" s="75" t="s">
        <v>224</v>
      </c>
      <c r="C437" s="583">
        <f>D437+I437+J437</f>
        <v>25</v>
      </c>
      <c r="D437" s="396">
        <f>E437+F437+G437+H437</f>
        <v>25</v>
      </c>
      <c r="E437" s="316">
        <v>25</v>
      </c>
      <c r="F437" s="523"/>
      <c r="G437" s="315"/>
      <c r="H437" s="315"/>
      <c r="I437" s="315"/>
      <c r="J437" s="359"/>
    </row>
    <row r="438" spans="1:10" ht="12.75">
      <c r="A438" s="58">
        <v>2</v>
      </c>
      <c r="B438" s="76" t="s">
        <v>229</v>
      </c>
      <c r="C438" s="619">
        <f>D438+I438+J438</f>
        <v>300</v>
      </c>
      <c r="D438" s="412">
        <f>E438+F438+G438+H438</f>
        <v>300</v>
      </c>
      <c r="E438" s="310">
        <v>300</v>
      </c>
      <c r="F438" s="524"/>
      <c r="G438" s="364"/>
      <c r="H438" s="364"/>
      <c r="I438" s="364"/>
      <c r="J438" s="365"/>
    </row>
    <row r="439" spans="1:10" ht="12.75">
      <c r="A439" s="58"/>
      <c r="B439" s="76" t="s">
        <v>225</v>
      </c>
      <c r="C439" s="624">
        <f aca="true" t="shared" si="132" ref="C439:C446">D439+I439+J439</f>
        <v>0</v>
      </c>
      <c r="D439" s="261">
        <f aca="true" t="shared" si="133" ref="D439:D446">E439+F439+G439+H439</f>
        <v>0</v>
      </c>
      <c r="E439" s="310"/>
      <c r="F439" s="524"/>
      <c r="G439" s="364"/>
      <c r="H439" s="364"/>
      <c r="I439" s="364"/>
      <c r="J439" s="365"/>
    </row>
    <row r="440" spans="1:10" ht="12.75">
      <c r="A440" s="167">
        <v>3</v>
      </c>
      <c r="B440" s="228" t="s">
        <v>226</v>
      </c>
      <c r="C440" s="619">
        <f t="shared" si="132"/>
        <v>150</v>
      </c>
      <c r="D440" s="412">
        <f t="shared" si="133"/>
        <v>150</v>
      </c>
      <c r="E440" s="316">
        <v>150</v>
      </c>
      <c r="F440" s="523"/>
      <c r="G440" s="315"/>
      <c r="H440" s="315"/>
      <c r="I440" s="315"/>
      <c r="J440" s="359"/>
    </row>
    <row r="441" spans="1:10" ht="12.75">
      <c r="A441" s="173"/>
      <c r="B441" s="236" t="s">
        <v>227</v>
      </c>
      <c r="C441" s="624">
        <f t="shared" si="132"/>
        <v>0</v>
      </c>
      <c r="D441" s="261">
        <f t="shared" si="133"/>
        <v>0</v>
      </c>
      <c r="E441" s="282">
        <v>0</v>
      </c>
      <c r="F441" s="523"/>
      <c r="G441" s="315"/>
      <c r="H441" s="315"/>
      <c r="I441" s="315"/>
      <c r="J441" s="359"/>
    </row>
    <row r="442" spans="1:10" ht="12.75">
      <c r="A442" s="167">
        <v>4</v>
      </c>
      <c r="B442" s="100" t="s">
        <v>228</v>
      </c>
      <c r="C442" s="624">
        <f t="shared" si="132"/>
        <v>0</v>
      </c>
      <c r="D442" s="261">
        <f t="shared" si="133"/>
        <v>0</v>
      </c>
      <c r="E442" s="282"/>
      <c r="F442" s="523"/>
      <c r="G442" s="315"/>
      <c r="H442" s="315"/>
      <c r="I442" s="315"/>
      <c r="J442" s="359"/>
    </row>
    <row r="443" spans="1:10" ht="12.75">
      <c r="A443" s="58"/>
      <c r="B443" s="54" t="s">
        <v>378</v>
      </c>
      <c r="C443" s="619">
        <f t="shared" si="132"/>
        <v>2000</v>
      </c>
      <c r="D443" s="412">
        <f t="shared" si="133"/>
        <v>2000</v>
      </c>
      <c r="E443" s="316">
        <v>2000</v>
      </c>
      <c r="F443" s="523"/>
      <c r="G443" s="315"/>
      <c r="H443" s="315"/>
      <c r="I443" s="315"/>
      <c r="J443" s="359"/>
    </row>
    <row r="444" spans="1:10" ht="12.75">
      <c r="A444" s="182">
        <v>5</v>
      </c>
      <c r="B444" s="234" t="s">
        <v>230</v>
      </c>
      <c r="C444" s="619">
        <f t="shared" si="132"/>
        <v>515</v>
      </c>
      <c r="D444" s="412">
        <f t="shared" si="133"/>
        <v>515</v>
      </c>
      <c r="E444" s="316">
        <v>515</v>
      </c>
      <c r="F444" s="523"/>
      <c r="G444" s="315"/>
      <c r="H444" s="315"/>
      <c r="I444" s="315"/>
      <c r="J444" s="359"/>
    </row>
    <row r="445" spans="1:10" ht="12.75">
      <c r="A445" s="167">
        <v>6</v>
      </c>
      <c r="B445" s="228" t="s">
        <v>231</v>
      </c>
      <c r="C445" s="619"/>
      <c r="D445" s="412"/>
      <c r="E445" s="316"/>
      <c r="F445" s="523"/>
      <c r="G445" s="315"/>
      <c r="H445" s="315"/>
      <c r="I445" s="315"/>
      <c r="J445" s="359"/>
    </row>
    <row r="446" spans="1:10" ht="13.5" thickBot="1">
      <c r="A446" s="58"/>
      <c r="B446" s="76" t="s">
        <v>232</v>
      </c>
      <c r="C446" s="619">
        <f t="shared" si="132"/>
        <v>647</v>
      </c>
      <c r="D446" s="412">
        <f t="shared" si="133"/>
        <v>647</v>
      </c>
      <c r="E446" s="310">
        <v>647</v>
      </c>
      <c r="F446" s="524"/>
      <c r="G446" s="364"/>
      <c r="H446" s="364"/>
      <c r="I446" s="364"/>
      <c r="J446" s="365"/>
    </row>
    <row r="447" spans="1:10" ht="13.5" thickBot="1">
      <c r="A447" s="83" t="s">
        <v>14</v>
      </c>
      <c r="B447" s="55" t="s">
        <v>43</v>
      </c>
      <c r="C447" s="587">
        <f>D447+I447+J447</f>
        <v>273</v>
      </c>
      <c r="D447" s="414">
        <f>E447+F447+G447+H447</f>
        <v>273</v>
      </c>
      <c r="E447" s="307">
        <f aca="true" t="shared" si="134" ref="E447:J447">E448+E464</f>
        <v>273</v>
      </c>
      <c r="F447" s="518">
        <f t="shared" si="134"/>
        <v>0</v>
      </c>
      <c r="G447" s="292">
        <f t="shared" si="134"/>
        <v>0</v>
      </c>
      <c r="H447" s="292">
        <f t="shared" si="134"/>
        <v>0</v>
      </c>
      <c r="I447" s="292">
        <f t="shared" si="134"/>
        <v>0</v>
      </c>
      <c r="J447" s="293">
        <f t="shared" si="134"/>
        <v>0</v>
      </c>
    </row>
    <row r="448" spans="1:10" ht="13.5" thickBot="1">
      <c r="A448" s="84"/>
      <c r="B448" s="114" t="s">
        <v>65</v>
      </c>
      <c r="C448" s="587">
        <f>D448+I448+J448</f>
        <v>264</v>
      </c>
      <c r="D448" s="414">
        <f>E448+F448+G448+H448</f>
        <v>264</v>
      </c>
      <c r="E448" s="307">
        <f aca="true" t="shared" si="135" ref="E448:J448">E450+E452+E453+E455+E463</f>
        <v>264</v>
      </c>
      <c r="F448" s="518">
        <f t="shared" si="135"/>
        <v>0</v>
      </c>
      <c r="G448" s="292">
        <f t="shared" si="135"/>
        <v>0</v>
      </c>
      <c r="H448" s="292">
        <f t="shared" si="135"/>
        <v>0</v>
      </c>
      <c r="I448" s="292">
        <f t="shared" si="135"/>
        <v>0</v>
      </c>
      <c r="J448" s="293">
        <f t="shared" si="135"/>
        <v>0</v>
      </c>
    </row>
    <row r="449" spans="1:10" ht="12.75">
      <c r="A449" s="58">
        <v>1</v>
      </c>
      <c r="B449" s="54" t="s">
        <v>101</v>
      </c>
      <c r="C449" s="636"/>
      <c r="D449" s="468"/>
      <c r="E449" s="469"/>
      <c r="F449" s="529"/>
      <c r="G449" s="308"/>
      <c r="H449" s="308"/>
      <c r="I449" s="308"/>
      <c r="J449" s="269"/>
    </row>
    <row r="450" spans="1:13" ht="12.75">
      <c r="A450" s="58"/>
      <c r="B450" s="54" t="s">
        <v>102</v>
      </c>
      <c r="C450" s="638">
        <f>D450+I450+J450</f>
        <v>39</v>
      </c>
      <c r="D450" s="470">
        <f>E450+F450+G450+H450</f>
        <v>39</v>
      </c>
      <c r="E450" s="317">
        <v>39</v>
      </c>
      <c r="F450" s="530"/>
      <c r="G450" s="315"/>
      <c r="H450" s="315"/>
      <c r="I450" s="315"/>
      <c r="J450" s="359"/>
      <c r="K450" s="670"/>
      <c r="L450" s="671"/>
      <c r="M450" s="671"/>
    </row>
    <row r="451" spans="1:10" ht="12.75">
      <c r="A451" s="173"/>
      <c r="B451" s="54" t="s">
        <v>103</v>
      </c>
      <c r="C451" s="638"/>
      <c r="D451" s="470"/>
      <c r="E451" s="363"/>
      <c r="F451" s="551"/>
      <c r="G451" s="364"/>
      <c r="H451" s="364"/>
      <c r="I451" s="364"/>
      <c r="J451" s="365"/>
    </row>
    <row r="452" spans="1:10" ht="12.75">
      <c r="A452" s="182">
        <v>2</v>
      </c>
      <c r="B452" s="234" t="s">
        <v>233</v>
      </c>
      <c r="C452" s="638">
        <f>D452+I452+J452</f>
        <v>60</v>
      </c>
      <c r="D452" s="470">
        <f>E452+F452+G452+H452</f>
        <v>60</v>
      </c>
      <c r="E452" s="317">
        <v>60</v>
      </c>
      <c r="F452" s="530"/>
      <c r="G452" s="315"/>
      <c r="H452" s="315"/>
      <c r="I452" s="315"/>
      <c r="J452" s="359"/>
    </row>
    <row r="453" spans="1:10" s="65" customFormat="1" ht="12.75">
      <c r="A453" s="58">
        <v>3</v>
      </c>
      <c r="B453" s="228" t="s">
        <v>234</v>
      </c>
      <c r="C453" s="639">
        <f>D453+I453+J453</f>
        <v>15</v>
      </c>
      <c r="D453" s="471">
        <f>E453+F453+G453+H453</f>
        <v>15</v>
      </c>
      <c r="E453" s="363">
        <v>15</v>
      </c>
      <c r="F453" s="551"/>
      <c r="G453" s="364"/>
      <c r="H453" s="364"/>
      <c r="I453" s="364"/>
      <c r="J453" s="365"/>
    </row>
    <row r="454" spans="1:10" s="65" customFormat="1" ht="12.75">
      <c r="A454" s="226">
        <v>4</v>
      </c>
      <c r="B454" s="228" t="s">
        <v>235</v>
      </c>
      <c r="C454" s="639"/>
      <c r="D454" s="471"/>
      <c r="E454" s="317"/>
      <c r="F454" s="530"/>
      <c r="G454" s="315"/>
      <c r="H454" s="315"/>
      <c r="I454" s="315"/>
      <c r="J454" s="315"/>
    </row>
    <row r="455" spans="1:10" s="65" customFormat="1" ht="13.5" thickBot="1">
      <c r="A455" s="227"/>
      <c r="B455" s="236" t="s">
        <v>236</v>
      </c>
      <c r="C455" s="658">
        <f>D455+I455+J455</f>
        <v>25</v>
      </c>
      <c r="D455" s="470">
        <f>E455+F455+G455+H455</f>
        <v>25</v>
      </c>
      <c r="E455" s="317">
        <v>25</v>
      </c>
      <c r="F455" s="530"/>
      <c r="G455" s="315"/>
      <c r="H455" s="315"/>
      <c r="I455" s="315"/>
      <c r="J455" s="315"/>
    </row>
    <row r="456" spans="1:10" s="65" customFormat="1" ht="13.5" thickBot="1">
      <c r="A456" s="34"/>
      <c r="B456" s="54"/>
      <c r="C456" s="499"/>
      <c r="D456" s="499"/>
      <c r="E456" s="499"/>
      <c r="F456" s="452"/>
      <c r="G456" s="452"/>
      <c r="H456" s="452"/>
      <c r="I456" s="452"/>
      <c r="J456" s="452"/>
    </row>
    <row r="457" spans="1:10" ht="18.75" thickBot="1">
      <c r="A457" s="3"/>
      <c r="B457" s="3"/>
      <c r="C457" s="77" t="s">
        <v>38</v>
      </c>
      <c r="D457" s="669" t="s">
        <v>84</v>
      </c>
      <c r="E457" s="669"/>
      <c r="F457" s="669"/>
      <c r="G457" s="669"/>
      <c r="H457" s="669"/>
      <c r="I457" s="97" t="s">
        <v>33</v>
      </c>
      <c r="J457" s="77" t="s">
        <v>75</v>
      </c>
    </row>
    <row r="458" spans="1:10" ht="12.75">
      <c r="A458" s="9" t="s">
        <v>37</v>
      </c>
      <c r="B458" s="9"/>
      <c r="C458" s="12" t="s">
        <v>369</v>
      </c>
      <c r="D458" s="204" t="s">
        <v>82</v>
      </c>
      <c r="E458" s="77" t="s">
        <v>52</v>
      </c>
      <c r="F458" s="503"/>
      <c r="G458" s="77" t="s">
        <v>30</v>
      </c>
      <c r="H458" s="217"/>
      <c r="I458" s="98" t="s">
        <v>34</v>
      </c>
      <c r="J458" s="78" t="s">
        <v>76</v>
      </c>
    </row>
    <row r="459" spans="1:10" ht="12.75">
      <c r="A459" s="11" t="s">
        <v>1</v>
      </c>
      <c r="B459" s="11" t="s">
        <v>5</v>
      </c>
      <c r="C459" s="78" t="s">
        <v>386</v>
      </c>
      <c r="D459" s="205" t="s">
        <v>52</v>
      </c>
      <c r="E459" s="78" t="s">
        <v>2</v>
      </c>
      <c r="F459" s="254" t="s">
        <v>4</v>
      </c>
      <c r="G459" s="78" t="s">
        <v>31</v>
      </c>
      <c r="H459" s="98" t="s">
        <v>32</v>
      </c>
      <c r="I459" s="98" t="s">
        <v>92</v>
      </c>
      <c r="J459" s="78"/>
    </row>
    <row r="460" spans="1:10" ht="13.5" thickBot="1">
      <c r="A460" s="11"/>
      <c r="B460" s="20"/>
      <c r="C460" s="79">
        <v>2015</v>
      </c>
      <c r="D460" s="206"/>
      <c r="E460" s="79" t="s">
        <v>3</v>
      </c>
      <c r="F460" s="504"/>
      <c r="G460" s="79" t="s">
        <v>370</v>
      </c>
      <c r="H460" s="218" t="s">
        <v>81</v>
      </c>
      <c r="I460" s="218" t="s">
        <v>93</v>
      </c>
      <c r="J460" s="79"/>
    </row>
    <row r="461" spans="1:10" ht="13.5" thickBot="1">
      <c r="A461" s="40"/>
      <c r="B461" s="87"/>
      <c r="C461" s="10" t="s">
        <v>161</v>
      </c>
      <c r="D461" s="571" t="s">
        <v>83</v>
      </c>
      <c r="E461" s="15">
        <v>3</v>
      </c>
      <c r="F461" s="15">
        <v>4</v>
      </c>
      <c r="G461" s="15">
        <v>5</v>
      </c>
      <c r="H461" s="16">
        <v>6</v>
      </c>
      <c r="I461" s="17">
        <v>7</v>
      </c>
      <c r="J461" s="17">
        <v>8</v>
      </c>
    </row>
    <row r="462" spans="1:17" s="65" customFormat="1" ht="12.75">
      <c r="A462" s="165">
        <v>5</v>
      </c>
      <c r="B462" s="228" t="s">
        <v>237</v>
      </c>
      <c r="C462" s="640">
        <f aca="true" t="shared" si="136" ref="C462:C469">D462+I462+J462</f>
        <v>0</v>
      </c>
      <c r="D462" s="361">
        <f aca="true" t="shared" si="137" ref="D462:D469">E462+F462+G462+H462</f>
        <v>0</v>
      </c>
      <c r="E462" s="317"/>
      <c r="F462" s="536"/>
      <c r="G462" s="315"/>
      <c r="H462" s="315"/>
      <c r="I462" s="315"/>
      <c r="J462" s="359"/>
      <c r="K462" s="143"/>
      <c r="L462" s="143"/>
      <c r="M462" s="143"/>
      <c r="N462" s="143"/>
      <c r="O462" s="143"/>
      <c r="P462" s="143"/>
      <c r="Q462" s="143"/>
    </row>
    <row r="463" spans="1:17" s="65" customFormat="1" ht="13.5" thickBot="1">
      <c r="A463" s="35"/>
      <c r="B463" s="76" t="s">
        <v>238</v>
      </c>
      <c r="C463" s="639">
        <f t="shared" si="136"/>
        <v>125</v>
      </c>
      <c r="D463" s="471">
        <f t="shared" si="137"/>
        <v>125</v>
      </c>
      <c r="E463" s="310">
        <v>125</v>
      </c>
      <c r="F463" s="554"/>
      <c r="G463" s="364"/>
      <c r="H463" s="364"/>
      <c r="I463" s="364"/>
      <c r="J463" s="365"/>
      <c r="K463" s="670"/>
      <c r="L463" s="672"/>
      <c r="M463" s="672"/>
      <c r="N463" s="143"/>
      <c r="O463" s="143"/>
      <c r="P463" s="143"/>
      <c r="Q463" s="143"/>
    </row>
    <row r="464" spans="1:17" ht="13.5" thickBot="1">
      <c r="A464" s="55"/>
      <c r="B464" s="113" t="s">
        <v>85</v>
      </c>
      <c r="C464" s="587">
        <f t="shared" si="136"/>
        <v>9</v>
      </c>
      <c r="D464" s="328">
        <f t="shared" si="137"/>
        <v>9</v>
      </c>
      <c r="E464" s="307">
        <f aca="true" t="shared" si="138" ref="E464:J464">E465</f>
        <v>9</v>
      </c>
      <c r="F464" s="521">
        <f t="shared" si="138"/>
        <v>0</v>
      </c>
      <c r="G464" s="299">
        <f t="shared" si="138"/>
        <v>0</v>
      </c>
      <c r="H464" s="299">
        <f t="shared" si="138"/>
        <v>0</v>
      </c>
      <c r="I464" s="299">
        <f t="shared" si="138"/>
        <v>0</v>
      </c>
      <c r="J464" s="300">
        <f t="shared" si="138"/>
        <v>0</v>
      </c>
      <c r="K464" s="4"/>
      <c r="L464" s="4"/>
      <c r="M464" s="4"/>
      <c r="N464" s="4"/>
      <c r="O464" s="4"/>
      <c r="P464" s="4"/>
      <c r="Q464" s="4"/>
    </row>
    <row r="465" spans="1:17" ht="13.5" thickBot="1">
      <c r="A465" s="192">
        <v>1</v>
      </c>
      <c r="B465" s="229" t="s">
        <v>239</v>
      </c>
      <c r="C465" s="659">
        <f t="shared" si="136"/>
        <v>9</v>
      </c>
      <c r="D465" s="500">
        <f t="shared" si="137"/>
        <v>9</v>
      </c>
      <c r="E465" s="611">
        <v>9</v>
      </c>
      <c r="F465" s="564"/>
      <c r="G465" s="501"/>
      <c r="H465" s="501"/>
      <c r="I465" s="501"/>
      <c r="J465" s="502"/>
      <c r="K465" s="670"/>
      <c r="L465" s="671"/>
      <c r="M465" s="4"/>
      <c r="N465" s="4"/>
      <c r="O465" s="4"/>
      <c r="P465" s="4"/>
      <c r="Q465" s="4"/>
    </row>
    <row r="466" spans="1:17" ht="13.5" thickBot="1">
      <c r="A466" s="30"/>
      <c r="B466" s="150" t="s">
        <v>104</v>
      </c>
      <c r="C466" s="585">
        <f t="shared" si="136"/>
        <v>19364</v>
      </c>
      <c r="D466" s="327">
        <f t="shared" si="137"/>
        <v>9364</v>
      </c>
      <c r="E466" s="306">
        <f aca="true" t="shared" si="139" ref="E466:J466">E467+E471</f>
        <v>9364</v>
      </c>
      <c r="F466" s="516">
        <f t="shared" si="139"/>
        <v>0</v>
      </c>
      <c r="G466" s="288">
        <f t="shared" si="139"/>
        <v>0</v>
      </c>
      <c r="H466" s="288">
        <f t="shared" si="139"/>
        <v>0</v>
      </c>
      <c r="I466" s="288">
        <f t="shared" si="139"/>
        <v>0</v>
      </c>
      <c r="J466" s="399">
        <f t="shared" si="139"/>
        <v>10000</v>
      </c>
      <c r="K466" s="4"/>
      <c r="L466" s="4"/>
      <c r="M466" s="4"/>
      <c r="N466" s="4"/>
      <c r="O466" s="4"/>
      <c r="P466" s="4"/>
      <c r="Q466" s="4"/>
    </row>
    <row r="467" spans="1:10" s="4" customFormat="1" ht="13.5" thickBot="1">
      <c r="A467" s="124" t="s">
        <v>12</v>
      </c>
      <c r="B467" s="88" t="s">
        <v>13</v>
      </c>
      <c r="C467" s="588">
        <f t="shared" si="136"/>
        <v>19179</v>
      </c>
      <c r="D467" s="426">
        <f t="shared" si="137"/>
        <v>9179</v>
      </c>
      <c r="E467" s="324">
        <f aca="true" t="shared" si="140" ref="E467:J467">E468+E469</f>
        <v>9179</v>
      </c>
      <c r="F467" s="533">
        <f t="shared" si="140"/>
        <v>0</v>
      </c>
      <c r="G467" s="294">
        <f t="shared" si="140"/>
        <v>0</v>
      </c>
      <c r="H467" s="294">
        <f t="shared" si="140"/>
        <v>0</v>
      </c>
      <c r="I467" s="294">
        <f t="shared" si="140"/>
        <v>0</v>
      </c>
      <c r="J467" s="329">
        <f t="shared" si="140"/>
        <v>10000</v>
      </c>
    </row>
    <row r="468" spans="1:10" s="4" customFormat="1" ht="12.75">
      <c r="A468" s="182">
        <v>1</v>
      </c>
      <c r="B468" s="139" t="s">
        <v>240</v>
      </c>
      <c r="C468" s="622">
        <f t="shared" si="136"/>
        <v>3815</v>
      </c>
      <c r="D468" s="330">
        <f t="shared" si="137"/>
        <v>3815</v>
      </c>
      <c r="E468" s="316">
        <v>3815</v>
      </c>
      <c r="F468" s="565"/>
      <c r="G468" s="336"/>
      <c r="H468" s="336"/>
      <c r="I468" s="336"/>
      <c r="J468" s="400"/>
    </row>
    <row r="469" spans="1:17" s="4" customFormat="1" ht="13.5" thickBot="1">
      <c r="A469" s="35">
        <v>2</v>
      </c>
      <c r="B469" s="230" t="s">
        <v>241</v>
      </c>
      <c r="C469" s="622">
        <f t="shared" si="136"/>
        <v>15364</v>
      </c>
      <c r="D469" s="330">
        <f t="shared" si="137"/>
        <v>5364</v>
      </c>
      <c r="E469" s="612">
        <v>5364</v>
      </c>
      <c r="F469" s="565"/>
      <c r="G469" s="336"/>
      <c r="H469" s="336"/>
      <c r="I469" s="336"/>
      <c r="J469" s="331">
        <v>10000</v>
      </c>
      <c r="K469" s="681" t="s">
        <v>387</v>
      </c>
      <c r="L469" s="682"/>
      <c r="M469" s="682"/>
      <c r="N469" s="682"/>
      <c r="O469" s="682"/>
      <c r="P469" s="682"/>
      <c r="Q469" s="682"/>
    </row>
    <row r="470" spans="1:17" ht="13.5" thickBot="1">
      <c r="A470" s="92" t="s">
        <v>14</v>
      </c>
      <c r="B470" s="9" t="s">
        <v>43</v>
      </c>
      <c r="C470" s="625">
        <f aca="true" t="shared" si="141" ref="C470:J470">C471</f>
        <v>185</v>
      </c>
      <c r="D470" s="409">
        <f t="shared" si="141"/>
        <v>185</v>
      </c>
      <c r="E470" s="279">
        <f t="shared" si="141"/>
        <v>185</v>
      </c>
      <c r="F470" s="514">
        <f t="shared" si="141"/>
        <v>0</v>
      </c>
      <c r="G470" s="278">
        <f t="shared" si="141"/>
        <v>0</v>
      </c>
      <c r="H470" s="278">
        <f t="shared" si="141"/>
        <v>0</v>
      </c>
      <c r="I470" s="278">
        <f t="shared" si="141"/>
        <v>0</v>
      </c>
      <c r="J470" s="280">
        <f t="shared" si="141"/>
        <v>0</v>
      </c>
      <c r="K470" s="4"/>
      <c r="L470" s="4"/>
      <c r="M470" s="4"/>
      <c r="N470" s="4"/>
      <c r="O470" s="4"/>
      <c r="P470" s="4"/>
      <c r="Q470" s="4"/>
    </row>
    <row r="471" spans="1:10" ht="13.5" thickBot="1">
      <c r="A471" s="84"/>
      <c r="B471" s="114" t="s">
        <v>65</v>
      </c>
      <c r="C471" s="587">
        <f>D471+I471+J471</f>
        <v>185</v>
      </c>
      <c r="D471" s="328">
        <f>E471+F471+G471+H471</f>
        <v>185</v>
      </c>
      <c r="E471" s="366">
        <f aca="true" t="shared" si="142" ref="E471:J471">E473</f>
        <v>185</v>
      </c>
      <c r="F471" s="521">
        <f t="shared" si="142"/>
        <v>0</v>
      </c>
      <c r="G471" s="299">
        <f t="shared" si="142"/>
        <v>0</v>
      </c>
      <c r="H471" s="299">
        <f t="shared" si="142"/>
        <v>0</v>
      </c>
      <c r="I471" s="299">
        <f t="shared" si="142"/>
        <v>0</v>
      </c>
      <c r="J471" s="300">
        <f t="shared" si="142"/>
        <v>0</v>
      </c>
    </row>
    <row r="472" spans="1:10" ht="12.75">
      <c r="A472" s="35">
        <v>1</v>
      </c>
      <c r="B472" s="51" t="s">
        <v>242</v>
      </c>
      <c r="C472" s="636"/>
      <c r="D472" s="468"/>
      <c r="E472" s="308"/>
      <c r="F472" s="535"/>
      <c r="G472" s="308"/>
      <c r="H472" s="308"/>
      <c r="I472" s="308"/>
      <c r="J472" s="269"/>
    </row>
    <row r="473" spans="1:10" ht="13.5" thickBot="1">
      <c r="A473" s="166"/>
      <c r="B473" s="210" t="s">
        <v>243</v>
      </c>
      <c r="C473" s="636">
        <f>D473+I473+J473</f>
        <v>185</v>
      </c>
      <c r="D473" s="468">
        <f>E473+F473+G473+H473</f>
        <v>185</v>
      </c>
      <c r="E473" s="315">
        <v>185</v>
      </c>
      <c r="F473" s="536"/>
      <c r="G473" s="315"/>
      <c r="H473" s="315"/>
      <c r="I473" s="315"/>
      <c r="J473" s="359"/>
    </row>
    <row r="474" spans="1:10" ht="13.5" thickBot="1">
      <c r="A474" s="90" t="s">
        <v>109</v>
      </c>
      <c r="B474" s="91" t="s">
        <v>110</v>
      </c>
      <c r="C474" s="634">
        <f>D474+I474+J474</f>
        <v>323</v>
      </c>
      <c r="D474" s="393">
        <f>E474+F474+G474+H474</f>
        <v>323</v>
      </c>
      <c r="E474" s="351">
        <f aca="true" t="shared" si="143" ref="E474:J474">E476</f>
        <v>323</v>
      </c>
      <c r="F474" s="542">
        <f t="shared" si="143"/>
        <v>0</v>
      </c>
      <c r="G474" s="347">
        <f t="shared" si="143"/>
        <v>0</v>
      </c>
      <c r="H474" s="347">
        <f t="shared" si="143"/>
        <v>0</v>
      </c>
      <c r="I474" s="347">
        <f t="shared" si="143"/>
        <v>0</v>
      </c>
      <c r="J474" s="348">
        <f t="shared" si="143"/>
        <v>0</v>
      </c>
    </row>
    <row r="475" spans="1:10" ht="12.75">
      <c r="A475" s="94"/>
      <c r="B475" s="231" t="s">
        <v>112</v>
      </c>
      <c r="C475" s="660"/>
      <c r="D475" s="401"/>
      <c r="E475" s="402"/>
      <c r="F475" s="566"/>
      <c r="G475" s="403"/>
      <c r="H475" s="403"/>
      <c r="I475" s="403"/>
      <c r="J475" s="404"/>
    </row>
    <row r="476" spans="1:10" ht="13.5" thickBot="1">
      <c r="A476" s="95"/>
      <c r="B476" s="232" t="s">
        <v>111</v>
      </c>
      <c r="C476" s="661">
        <f>D476+I476+J476</f>
        <v>323</v>
      </c>
      <c r="D476" s="405">
        <f>E476+F476+G476+H476</f>
        <v>323</v>
      </c>
      <c r="E476" s="406">
        <f aca="true" t="shared" si="144" ref="E476:J476">E477</f>
        <v>323</v>
      </c>
      <c r="F476" s="567">
        <f t="shared" si="144"/>
        <v>0</v>
      </c>
      <c r="G476" s="407">
        <f t="shared" si="144"/>
        <v>0</v>
      </c>
      <c r="H476" s="407">
        <f t="shared" si="144"/>
        <v>0</v>
      </c>
      <c r="I476" s="407">
        <f t="shared" si="144"/>
        <v>0</v>
      </c>
      <c r="J476" s="408">
        <f t="shared" si="144"/>
        <v>0</v>
      </c>
    </row>
    <row r="477" spans="1:10" ht="13.5" thickBot="1">
      <c r="A477" s="92" t="s">
        <v>14</v>
      </c>
      <c r="B477" s="9" t="s">
        <v>43</v>
      </c>
      <c r="C477" s="625">
        <f aca="true" t="shared" si="145" ref="C477:J477">C478+C483</f>
        <v>323</v>
      </c>
      <c r="D477" s="409">
        <f t="shared" si="145"/>
        <v>323</v>
      </c>
      <c r="E477" s="279">
        <f t="shared" si="145"/>
        <v>323</v>
      </c>
      <c r="F477" s="514">
        <f t="shared" si="145"/>
        <v>0</v>
      </c>
      <c r="G477" s="278">
        <f t="shared" si="145"/>
        <v>0</v>
      </c>
      <c r="H477" s="278">
        <f t="shared" si="145"/>
        <v>0</v>
      </c>
      <c r="I477" s="278">
        <f t="shared" si="145"/>
        <v>0</v>
      </c>
      <c r="J477" s="280">
        <f t="shared" si="145"/>
        <v>0</v>
      </c>
    </row>
    <row r="478" spans="1:10" ht="13.5" thickBot="1">
      <c r="A478" s="84"/>
      <c r="B478" s="114" t="s">
        <v>65</v>
      </c>
      <c r="C478" s="587">
        <f>D478+I478+J478</f>
        <v>63</v>
      </c>
      <c r="D478" s="328">
        <f>E478+F478+G478+H478</f>
        <v>63</v>
      </c>
      <c r="E478" s="366">
        <f aca="true" t="shared" si="146" ref="E478:J478">E480+E482</f>
        <v>63</v>
      </c>
      <c r="F478" s="521">
        <f t="shared" si="146"/>
        <v>0</v>
      </c>
      <c r="G478" s="299">
        <f t="shared" si="146"/>
        <v>0</v>
      </c>
      <c r="H478" s="299">
        <f t="shared" si="146"/>
        <v>0</v>
      </c>
      <c r="I478" s="299">
        <f t="shared" si="146"/>
        <v>0</v>
      </c>
      <c r="J478" s="300">
        <f t="shared" si="146"/>
        <v>0</v>
      </c>
    </row>
    <row r="479" spans="1:10" ht="12.75">
      <c r="A479" s="193">
        <v>1</v>
      </c>
      <c r="B479" s="51" t="s">
        <v>339</v>
      </c>
      <c r="C479" s="584"/>
      <c r="D479" s="395"/>
      <c r="E479" s="268"/>
      <c r="F479" s="511"/>
      <c r="G479" s="268"/>
      <c r="H479" s="268"/>
      <c r="I479" s="268"/>
      <c r="J479" s="410"/>
    </row>
    <row r="480" spans="1:10" ht="12.75">
      <c r="A480" s="193"/>
      <c r="B480" s="51" t="s">
        <v>340</v>
      </c>
      <c r="C480" s="583">
        <f>D480+I480+J480</f>
        <v>42</v>
      </c>
      <c r="D480" s="396">
        <f>E480+F480+G480+H480</f>
        <v>42</v>
      </c>
      <c r="E480" s="360">
        <v>42</v>
      </c>
      <c r="F480" s="515"/>
      <c r="G480" s="360"/>
      <c r="H480" s="360"/>
      <c r="I480" s="360"/>
      <c r="J480" s="411"/>
    </row>
    <row r="481" spans="1:10" ht="12.75">
      <c r="A481" s="194">
        <v>2</v>
      </c>
      <c r="B481" s="209" t="s">
        <v>341</v>
      </c>
      <c r="C481" s="583"/>
      <c r="D481" s="396"/>
      <c r="E481" s="360"/>
      <c r="F481" s="515"/>
      <c r="G481" s="360"/>
      <c r="H481" s="360"/>
      <c r="I481" s="360"/>
      <c r="J481" s="411"/>
    </row>
    <row r="482" spans="1:10" ht="13.5" thickBot="1">
      <c r="A482" s="193"/>
      <c r="B482" s="51" t="s">
        <v>342</v>
      </c>
      <c r="C482" s="576">
        <f aca="true" t="shared" si="147" ref="C482:C493">D482+I482+J482</f>
        <v>21</v>
      </c>
      <c r="D482" s="412">
        <f aca="true" t="shared" si="148" ref="D482:D493">E482+F482+G482+H482</f>
        <v>21</v>
      </c>
      <c r="E482" s="263">
        <v>21</v>
      </c>
      <c r="F482" s="508"/>
      <c r="G482" s="263"/>
      <c r="H482" s="263"/>
      <c r="I482" s="263"/>
      <c r="J482" s="413"/>
    </row>
    <row r="483" spans="1:10" ht="13.5" thickBot="1">
      <c r="A483" s="55"/>
      <c r="B483" s="113" t="s">
        <v>85</v>
      </c>
      <c r="C483" s="577">
        <f t="shared" si="147"/>
        <v>260</v>
      </c>
      <c r="D483" s="414">
        <f t="shared" si="148"/>
        <v>260</v>
      </c>
      <c r="E483" s="366">
        <f>E484+E485+E486+E487+E488+E489+E490+E491+E492+E493</f>
        <v>260</v>
      </c>
      <c r="F483" s="521"/>
      <c r="G483" s="366"/>
      <c r="H483" s="366"/>
      <c r="I483" s="366"/>
      <c r="J483" s="415"/>
    </row>
    <row r="484" spans="1:10" ht="12.75">
      <c r="A484" s="173">
        <v>1</v>
      </c>
      <c r="B484" s="210" t="s">
        <v>344</v>
      </c>
      <c r="C484" s="584">
        <f t="shared" si="147"/>
        <v>151</v>
      </c>
      <c r="D484" s="395">
        <f t="shared" si="148"/>
        <v>151</v>
      </c>
      <c r="E484" s="268">
        <v>151</v>
      </c>
      <c r="F484" s="511"/>
      <c r="G484" s="268"/>
      <c r="H484" s="268"/>
      <c r="I484" s="268"/>
      <c r="J484" s="410"/>
    </row>
    <row r="485" spans="1:10" ht="12.75">
      <c r="A485" s="182">
        <v>2</v>
      </c>
      <c r="B485" s="233" t="s">
        <v>343</v>
      </c>
      <c r="C485" s="584">
        <f t="shared" si="147"/>
        <v>36</v>
      </c>
      <c r="D485" s="395">
        <f t="shared" si="148"/>
        <v>36</v>
      </c>
      <c r="E485" s="360">
        <v>36</v>
      </c>
      <c r="F485" s="515"/>
      <c r="G485" s="360"/>
      <c r="H485" s="360"/>
      <c r="I485" s="360"/>
      <c r="J485" s="411"/>
    </row>
    <row r="486" spans="1:10" ht="12.75">
      <c r="A486" s="182">
        <v>3</v>
      </c>
      <c r="B486" s="233" t="s">
        <v>244</v>
      </c>
      <c r="C486" s="584">
        <f t="shared" si="147"/>
        <v>16</v>
      </c>
      <c r="D486" s="395">
        <f t="shared" si="148"/>
        <v>16</v>
      </c>
      <c r="E486" s="360">
        <v>16</v>
      </c>
      <c r="F486" s="515"/>
      <c r="G486" s="360"/>
      <c r="H486" s="360"/>
      <c r="I486" s="360"/>
      <c r="J486" s="411"/>
    </row>
    <row r="487" spans="1:10" ht="12.75">
      <c r="A487" s="195">
        <v>4</v>
      </c>
      <c r="B487" s="233" t="s">
        <v>245</v>
      </c>
      <c r="C487" s="583">
        <f t="shared" si="147"/>
        <v>9</v>
      </c>
      <c r="D487" s="396">
        <f t="shared" si="148"/>
        <v>9</v>
      </c>
      <c r="E487" s="360">
        <v>9</v>
      </c>
      <c r="F487" s="515"/>
      <c r="G487" s="360"/>
      <c r="H487" s="360"/>
      <c r="I487" s="360"/>
      <c r="J487" s="411"/>
    </row>
    <row r="488" spans="1:10" ht="12.75">
      <c r="A488" s="195">
        <v>5</v>
      </c>
      <c r="B488" s="233" t="s">
        <v>170</v>
      </c>
      <c r="C488" s="583">
        <f t="shared" si="147"/>
        <v>7</v>
      </c>
      <c r="D488" s="396">
        <f t="shared" si="148"/>
        <v>7</v>
      </c>
      <c r="E488" s="360">
        <v>7</v>
      </c>
      <c r="F488" s="515"/>
      <c r="G488" s="360"/>
      <c r="H488" s="360"/>
      <c r="I488" s="360"/>
      <c r="J488" s="411"/>
    </row>
    <row r="489" spans="1:10" ht="12.75">
      <c r="A489" s="195">
        <v>6</v>
      </c>
      <c r="B489" s="233" t="s">
        <v>246</v>
      </c>
      <c r="C489" s="583">
        <f t="shared" si="147"/>
        <v>4</v>
      </c>
      <c r="D489" s="396">
        <f t="shared" si="148"/>
        <v>4</v>
      </c>
      <c r="E489" s="360">
        <v>4</v>
      </c>
      <c r="F489" s="515"/>
      <c r="G489" s="360"/>
      <c r="H489" s="360"/>
      <c r="I489" s="360"/>
      <c r="J489" s="411"/>
    </row>
    <row r="490" spans="1:10" ht="12.75">
      <c r="A490" s="195">
        <v>7</v>
      </c>
      <c r="B490" s="233" t="s">
        <v>247</v>
      </c>
      <c r="C490" s="662">
        <f t="shared" si="147"/>
        <v>8</v>
      </c>
      <c r="D490" s="396">
        <f t="shared" si="148"/>
        <v>8</v>
      </c>
      <c r="E490" s="416">
        <v>8</v>
      </c>
      <c r="F490" s="515"/>
      <c r="G490" s="251"/>
      <c r="H490" s="251"/>
      <c r="I490" s="251"/>
      <c r="J490" s="411"/>
    </row>
    <row r="491" spans="1:10" ht="12.75">
      <c r="A491" s="195">
        <v>9</v>
      </c>
      <c r="B491" s="233" t="s">
        <v>248</v>
      </c>
      <c r="C491" s="662">
        <f t="shared" si="147"/>
        <v>14</v>
      </c>
      <c r="D491" s="396">
        <f t="shared" si="148"/>
        <v>14</v>
      </c>
      <c r="E491" s="416">
        <v>14</v>
      </c>
      <c r="F491" s="515"/>
      <c r="G491" s="251"/>
      <c r="H491" s="251"/>
      <c r="I491" s="251"/>
      <c r="J491" s="411"/>
    </row>
    <row r="492" spans="1:10" ht="12.75">
      <c r="A492" s="195">
        <v>10</v>
      </c>
      <c r="B492" s="233" t="s">
        <v>249</v>
      </c>
      <c r="C492" s="662">
        <f t="shared" si="147"/>
        <v>7</v>
      </c>
      <c r="D492" s="396">
        <f t="shared" si="148"/>
        <v>7</v>
      </c>
      <c r="E492" s="416">
        <v>7</v>
      </c>
      <c r="F492" s="515"/>
      <c r="G492" s="251"/>
      <c r="H492" s="251"/>
      <c r="I492" s="251"/>
      <c r="J492" s="411"/>
    </row>
    <row r="493" spans="1:10" ht="13.5" thickBot="1">
      <c r="A493" s="196">
        <v>11</v>
      </c>
      <c r="B493" s="214" t="s">
        <v>250</v>
      </c>
      <c r="C493" s="663">
        <f t="shared" si="147"/>
        <v>8</v>
      </c>
      <c r="D493" s="424">
        <f t="shared" si="148"/>
        <v>8</v>
      </c>
      <c r="E493" s="417">
        <v>8</v>
      </c>
      <c r="F493" s="510"/>
      <c r="G493" s="418"/>
      <c r="H493" s="418"/>
      <c r="I493" s="418"/>
      <c r="J493" s="419"/>
    </row>
    <row r="494" spans="2:10" ht="15">
      <c r="B494" s="5"/>
      <c r="C494" s="215"/>
      <c r="D494" s="107"/>
      <c r="F494" s="683"/>
      <c r="G494" s="683"/>
      <c r="H494" s="683"/>
      <c r="I494" s="683"/>
      <c r="J494" s="26"/>
    </row>
    <row r="495" spans="1:10" ht="15.75">
      <c r="A495" s="1"/>
      <c r="B495" s="609" t="s">
        <v>142</v>
      </c>
      <c r="C495" s="678" t="s">
        <v>382</v>
      </c>
      <c r="D495" s="678"/>
      <c r="E495" s="678"/>
      <c r="F495" s="678"/>
      <c r="G495" s="678"/>
      <c r="H495" s="678"/>
      <c r="I495" s="678"/>
      <c r="J495" s="678"/>
    </row>
    <row r="496" spans="1:10" ht="15.75">
      <c r="A496" s="1"/>
      <c r="B496" s="609" t="s">
        <v>143</v>
      </c>
      <c r="C496" s="678" t="s">
        <v>383</v>
      </c>
      <c r="D496" s="678"/>
      <c r="E496" s="678"/>
      <c r="F496" s="678"/>
      <c r="G496" s="678"/>
      <c r="H496" s="678"/>
      <c r="I496" s="678"/>
      <c r="J496" s="678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 t="s">
        <v>96</v>
      </c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</sheetData>
  <sheetProtection/>
  <mergeCells count="42">
    <mergeCell ref="C1:J1"/>
    <mergeCell ref="C2:J2"/>
    <mergeCell ref="K66:T66"/>
    <mergeCell ref="K222:L222"/>
    <mergeCell ref="K187:M187"/>
    <mergeCell ref="K188:M188"/>
    <mergeCell ref="C3:I3"/>
    <mergeCell ref="C4:I4"/>
    <mergeCell ref="A7:I7"/>
    <mergeCell ref="D123:H123"/>
    <mergeCell ref="C496:J496"/>
    <mergeCell ref="D372:H372"/>
    <mergeCell ref="F494:I494"/>
    <mergeCell ref="D414:H414"/>
    <mergeCell ref="D457:H457"/>
    <mergeCell ref="D250:H250"/>
    <mergeCell ref="D290:H290"/>
    <mergeCell ref="K202:N202"/>
    <mergeCell ref="K212:N212"/>
    <mergeCell ref="C495:J495"/>
    <mergeCell ref="K246:L246"/>
    <mergeCell ref="K318:L318"/>
    <mergeCell ref="K469:Q469"/>
    <mergeCell ref="K434:S434"/>
    <mergeCell ref="K465:L465"/>
    <mergeCell ref="K463:M463"/>
    <mergeCell ref="K450:M450"/>
    <mergeCell ref="K213:N213"/>
    <mergeCell ref="K69:T69"/>
    <mergeCell ref="D165:H165"/>
    <mergeCell ref="D330:H330"/>
    <mergeCell ref="K71:T71"/>
    <mergeCell ref="K200:N200"/>
    <mergeCell ref="K199:N199"/>
    <mergeCell ref="B229:B230"/>
    <mergeCell ref="A229:A230"/>
    <mergeCell ref="A8:I8"/>
    <mergeCell ref="A6:I6"/>
    <mergeCell ref="D40:H40"/>
    <mergeCell ref="D207:H207"/>
    <mergeCell ref="D12:H12"/>
    <mergeCell ref="D81:H81"/>
  </mergeCells>
  <printOptions/>
  <pageMargins left="0.1968503937007874" right="0.1968503937007874" top="0.1968503937007874" bottom="0.3937007874015748" header="0" footer="0.1968503937007874"/>
  <pageSetup horizontalDpi="300" verticalDpi="300" orientation="landscape" paperSize="9" r:id="rId1"/>
  <headerFooter>
    <oddFooter>&amp;CF-PO-09-02,ed.II,rev.0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mioara.mitri</cp:lastModifiedBy>
  <cp:lastPrinted>2015-08-26T11:55:48Z</cp:lastPrinted>
  <dcterms:created xsi:type="dcterms:W3CDTF">1996-10-14T23:33:28Z</dcterms:created>
  <dcterms:modified xsi:type="dcterms:W3CDTF">2015-08-28T09:24:40Z</dcterms:modified>
  <cp:category/>
  <cp:version/>
  <cp:contentType/>
  <cp:contentStatus/>
</cp:coreProperties>
</file>